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kjsvj019\業務資料\10_総務課\02_財政係\04_財政分析に関すること\公会計に関すること\R05\20230929_（依頼）令和３年度財政状況資料集の作成について（2回目・地方公会計関係）\05_結合\"/>
    </mc:Choice>
  </mc:AlternateContent>
  <xr:revisionPtr revIDLastSave="0" documentId="13_ncr:1_{874ABFB4-0F8E-4CAD-8517-9A1EFCBB56EC}" xr6:coauthVersionLast="36" xr6:coauthVersionMax="36" xr10:uidLastSave="{00000000-0000-0000-0000-000000000000}"/>
  <bookViews>
    <workbookView xWindow="0" yWindow="0" windowWidth="15360" windowHeight="7635" firstSheet="14"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BE35" i="10"/>
  <c r="C35" i="10"/>
  <c r="BW34" i="10"/>
  <c r="BW35" i="10" s="1"/>
  <c r="BW36" i="10" s="1"/>
  <c r="BW37" i="10" s="1"/>
  <c r="BW38" i="10" s="1"/>
  <c r="BW39" i="10" s="1"/>
  <c r="BW40" i="10" s="1"/>
  <c r="BW41" i="10" s="1"/>
  <c r="BE34" i="10"/>
  <c r="C34" i="10"/>
  <c r="U34" i="10" s="1"/>
  <c r="U35" i="10" s="1"/>
  <c r="U36" i="10" s="1"/>
  <c r="U37" i="10" s="1"/>
  <c r="CO34" i="10" l="1"/>
  <c r="CO35"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<sst xmlns="http://schemas.openxmlformats.org/spreadsheetml/2006/main" count="1179" uniqueCount="598">
  <si>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</si>
  <si>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</si>
  <si>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</si>
  <si>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</si>
  <si>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</si>
  <si>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</si>
  <si>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</si>
  <si>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</si>
  <si>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</si>
  <si>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</si>
  <si>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</si>
  <si>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</si>
  <si>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</si>
  <si>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</si>
  <si>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</si>
  <si>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</si>
  <si>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</si>
  <si>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</si>
  <si>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</si>
  <si>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</si>
  <si>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</si>
  <si>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</si>
  <si>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</si>
  <si>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</si>
  <si>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</si>
  <si>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</si>
  <si>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</si>
  <si>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</si>
  <si>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</si>
  <si>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</si>
  <si>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</si>
  <si>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</si>
  <si>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</si>
  <si>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</si>
  <si>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</si>
  <si>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</si>
  <si>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</si>
  <si>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</si>
  <si>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</si>
  <si>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</si>
  <si>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</si>
  <si>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</si>
  <si>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</si>
  <si>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</si>
  <si>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</si>
  <si>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</si>
  <si>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</si>
  <si>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</si>
  <si>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</si>
  <si>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</si>
  <si>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</si>
  <si>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</si>
  <si>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</si>
  <si>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</si>
  <si>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</si>
  <si>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</si>
  <si>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</si>
  <si>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</si>
  <si>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</si>
  <si>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</si>
  <si>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</si>
  <si>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</si>
  <si>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</si>
  <si>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</si>
  <si>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</si>
  <si>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</si>
  <si>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</si>
  <si>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</si>
  <si>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</si>
  <si>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</si>
  <si>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</si>
  <si>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</si>
  <si>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</si>
  <si>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</si>
  <si>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</si>
  <si>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</si>
  <si>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</si>
  <si>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</si>
  <si>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</si>
  <si>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</si>
  <si>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</si>
  <si>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</si>
  <si>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</si>
  <si>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</si>
  <si>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</si>
  <si>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</si>
  <si>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</si>
  <si>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</si>
  <si>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</si>
  <si>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</si>
  <si>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</si>
  <si>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</si>
  <si>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</si>
  <si>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</si>
  <si>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</si>
  <si>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</si>
  <si>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</si>
  <si>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</si>
  <si>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北島町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</si>
  <si>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</si>
  <si>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</si>
  <si>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</si>
  <si>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</si>
  <si>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</si>
  <si>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</si>
  <si>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</si>
  <si>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</si>
  <si>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</si>
  <si>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</si>
  <si>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</si>
  <si>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</si>
  <si>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</si>
  <si>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</si>
  <si>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</si>
  <si>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</si>
  <si>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</si>
  <si>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</si>
  <si>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</si>
  <si>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</si>
  <si>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</si>
  <si>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</si>
  <si>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</si>
  <si>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</si>
  <si>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</si>
  <si>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</si>
  <si>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</si>
  <si>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</si>
  <si>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</si>
  <si>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</si>
  <si>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</si>
  <si>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</si>
  <si>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</si>
  <si>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</si>
  <si>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</si>
  <si>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</si>
  <si>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</si>
  <si>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</si>
  <si>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</si>
  <si>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</si>
  <si>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</si>
  <si>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</si>
  <si>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</si>
  <si>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</si>
  <si>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</si>
  <si>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</si>
  <si>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</si>
  <si>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</si>
  <si>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</si>
  <si>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</si>
  <si>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</si>
  <si>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</si>
  <si>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</si>
  <si>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</si>
  <si>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</si>
  <si>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</si>
  <si>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</si>
  <si>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</si>
  <si>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</si>
  <si>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</si>
  <si>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</si>
  <si>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</si>
  <si>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</si>
  <si>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</si>
  <si>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</si>
  <si>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</si>
  <si>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</si>
  <si>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</si>
  <si>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</si>
  <si>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</si>
  <si>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</si>
  <si>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</si>
  <si>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</si>
  <si>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</si>
  <si>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</si>
  <si>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</si>
  <si>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</si>
  <si>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</si>
  <si>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</si>
  <si>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</si>
  <si>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</si>
  <si>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</si>
  <si>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</si>
  <si>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</si>
  <si>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</si>
  <si>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</si>
  <si>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</si>
  <si>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</si>
  <si>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</si>
  <si>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</si>
  <si>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</si>
  <si>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</si>
  <si>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</si>
  <si>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</si>
  <si>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</si>
  <si>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</si>
  <si>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</si>
  <si>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</si>
  <si>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</si>
  <si>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</si>
  <si>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</si>
  <si>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</si>
  <si>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</si>
  <si>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</si>
  <si>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</si>
  <si>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</si>
  <si>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</si>
  <si>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</si>
  <si>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</si>
  <si>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</si>
  <si>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</si>
  <si>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</si>
  <si>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</si>
  <si>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</si>
  <si>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</si>
  <si>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</si>
  <si>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徳島県北島町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</si>
  <si>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</si>
  <si>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</si>
  <si>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</si>
  <si>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</si>
  <si>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</si>
  <si>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</si>
  <si>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</si>
  <si>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</si>
  <si>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</si>
  <si>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</si>
  <si>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</si>
  <si>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</si>
  <si>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</si>
  <si>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</si>
  <si>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</si>
  <si>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</si>
  <si>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</si>
  <si>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</si>
  <si>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</si>
  <si>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</si>
  <si>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</si>
  <si>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</si>
  <si>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</si>
  <si>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</si>
  <si>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</si>
  <si>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</si>
  <si>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</si>
  <si>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</si>
  <si>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</si>
  <si>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</si>
  <si>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</si>
  <si>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</si>
  <si>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</si>
  <si>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</si>
  <si>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</si>
  <si>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</si>
  <si>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</si>
  <si>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</si>
  <si>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</si>
  <si>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</si>
  <si>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</si>
  <si>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</si>
  <si>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</si>
  <si>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</si>
  <si>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</si>
  <si>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</si>
  <si>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</si>
  <si>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</si>
  <si>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</si>
  <si>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</si>
  <si>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</si>
  <si>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</si>
  <si>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</si>
  <si>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</si>
  <si>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</si>
  <si>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</si>
  <si>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</si>
  <si>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</si>
  <si>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</si>
  <si>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</si>
  <si>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</si>
  <si>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</si>
  <si>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</si>
  <si>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</si>
  <si>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</si>
  <si>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</si>
  <si>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</si>
  <si>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</si>
  <si>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</si>
  <si>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</si>
  <si>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</si>
  <si>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</si>
  <si>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</si>
  <si>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</si>
  <si>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</si>
  <si>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</si>
  <si>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</si>
  <si>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</si>
  <si>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</si>
  <si>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</si>
  <si>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</si>
  <si>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</si>
  <si>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</si>
  <si>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</si>
  <si>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</si>
  <si>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</si>
  <si>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</si>
  <si>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</si>
  <si>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</si>
  <si>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</si>
  <si>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</si>
  <si>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</si>
  <si>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</si>
  <si>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</si>
  <si>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</si>
  <si>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</si>
  <si>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</si>
  <si>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</si>
  <si>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</si>
  <si>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</si>
  <si>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</si>
  <si>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</si>
  <si>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</si>
  <si>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</si>
  <si>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</si>
  <si>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</si>
  <si>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</si>
  <si>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</si>
  <si>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</si>
  <si>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</si>
  <si>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</si>
  <si>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</si>
  <si>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</si>
  <si>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</si>
  <si>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</si>
  <si>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</si>
  <si>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</si>
  <si>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</si>
  <si>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</si>
  <si>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</si>
  <si>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</si>
  <si>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</si>
  <si>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</si>
  <si>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</si>
  <si>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</si>
  <si>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</si>
  <si>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</si>
  <si>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</si>
  <si>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</si>
  <si>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</si>
  <si>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</si>
  <si>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</si>
  <si>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</si>
  <si>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</si>
  <si>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</si>
  <si>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</si>
  <si>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</si>
  <si>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</si>
  <si>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</si>
  <si>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</si>
  <si>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</si>
  <si>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</si>
  <si>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</si>
  <si>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</si>
  <si>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</si>
  <si>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</si>
  <si>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</si>
  <si>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</si>
  <si>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</si>
  <si>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</si>
  <si>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</si>
  <si>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</si>
  <si>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</si>
  <si>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</si>
  <si>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</si>
  <si>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</si>
  <si>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徳島県北島町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</si>
  <si>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</si>
  <si>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</si>
  <si>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</si>
  <si>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</si>
  <si>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</si>
  <si>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</si>
  <si>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</si>
  <si>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</si>
  <si>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</si>
  <si>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</si>
  <si>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</si>
  <si>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</si>
  <si>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</si>
  <si>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</si>
  <si>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</si>
  <si>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</si>
  <si>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</si>
  <si>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</si>
  <si>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</si>
  <si>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</si>
  <si>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</si>
  <si>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</si>
  <si>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</si>
  <si>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</si>
  <si>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</si>
  <si>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</si>
  <si>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</si>
  <si>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</si>
  <si>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</si>
  <si>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</si>
  <si>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</si>
  <si>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</si>
  <si>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</si>
  <si>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北島町国民健康保険（保険事業勘定）特別会計</t>
    <phoneticPr fontId="5"/>
  </si>
  <si>
    <t>北島町介護保険（保険事業勘定）特別会計</t>
    <phoneticPr fontId="5"/>
  </si>
  <si>
    <t>北島町後期高齢者医療特別会計</t>
    <phoneticPr fontId="5"/>
  </si>
  <si>
    <t>北島町介護保険（サービス事業勘定）特別会計</t>
    <phoneticPr fontId="5"/>
  </si>
  <si>
    <t>北島町水道事業会計</t>
    <phoneticPr fontId="5"/>
  </si>
  <si>
    <t>法適用企業</t>
    <phoneticPr fontId="5"/>
  </si>
  <si>
    <t>北島町公共下水道事業会計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</si>
  <si>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</si>
  <si>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</si>
  <si>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</si>
  <si>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</si>
  <si>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</si>
  <si>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</si>
  <si>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</si>
  <si>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</si>
  <si>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</si>
  <si>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</si>
  <si>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</si>
  <si>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</si>
  <si>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</si>
  <si>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</si>
  <si>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</si>
  <si>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</si>
  <si>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</si>
  <si>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</si>
  <si>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</si>
  <si>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</si>
  <si>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</si>
  <si>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</si>
  <si>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</si>
  <si>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</si>
  <si>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</si>
  <si>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</si>
  <si>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</si>
  <si>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</si>
  <si>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</si>
  <si>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</si>
  <si>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</si>
  <si>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</si>
  <si>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</si>
  <si>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</si>
  <si>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</si>
  <si>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</si>
  <si>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</si>
  <si>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</si>
  <si>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</si>
  <si>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</si>
  <si>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</si>
  <si>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</si>
  <si>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</si>
  <si>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</si>
  <si>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</si>
  <si>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</si>
  <si>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</si>
  <si>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</si>
  <si>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</si>
  <si>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</si>
  <si>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</si>
  <si>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</si>
  <si>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</si>
  <si>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</si>
  <si>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</si>
  <si>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</si>
  <si>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</si>
  <si>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</si>
  <si>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</si>
  <si>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</si>
  <si>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</si>
  <si>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</si>
  <si>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</si>
  <si>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</si>
  <si>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</si>
  <si>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</si>
  <si>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</si>
  <si>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</si>
  <si>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</si>
  <si>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</si>
  <si>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</si>
  <si>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</si>
  <si>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</si>
  <si>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</si>
  <si>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</si>
  <si>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</si>
  <si>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</si>
  <si>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</si>
  <si>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</si>
  <si>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</si>
  <si>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</si>
  <si>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</si>
  <si>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</si>
  <si>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</si>
  <si>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</si>
  <si>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</si>
  <si>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</si>
  <si>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</si>
  <si>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</si>
  <si>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</si>
  <si>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</si>
  <si>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</si>
  <si>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</si>
  <si>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</si>
  <si>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</si>
  <si>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</si>
  <si>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</si>
  <si>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</si>
  <si>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</si>
  <si>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</si>
  <si>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</si>
  <si>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</si>
  <si>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</si>
  <si>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</si>
  <si>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</si>
  <si>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</si>
  <si>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</si>
  <si>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</si>
  <si>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</si>
  <si>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</si>
  <si>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</si>
  <si>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</si>
  <si>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</si>
  <si>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</si>
  <si>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</si>
  <si>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</si>
  <si>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</si>
  <si>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</si>
  <si>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</si>
  <si>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</si>
  <si>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</si>
  <si>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</si>
  <si>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</si>
  <si>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</si>
  <si>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</si>
  <si>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</si>
  <si>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</si>
  <si>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</si>
  <si>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</si>
  <si>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</si>
  <si>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</si>
  <si>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</si>
  <si>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</si>
  <si>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</si>
  <si>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</si>
  <si>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</si>
  <si>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</si>
  <si>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</si>
  <si>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</si>
  <si>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1.86</t>
  </si>
  <si>
    <t>▲ 6.32</t>
  </si>
  <si>
    <t>北島町水道事業会計</t>
  </si>
  <si>
    <t>一般会計</t>
  </si>
  <si>
    <t>北島町介護保険（保険事業勘定）特別会計</t>
  </si>
  <si>
    <t>北島町国民健康保険（保険事業勘定）特別会計</t>
  </si>
  <si>
    <t>北島町公共下水道事業会計</t>
  </si>
  <si>
    <t>北島町後期高齢者医療特別会計</t>
  </si>
  <si>
    <t>北島町介護保険（サービス事業勘定）特別会計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</si>
  <si>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</si>
  <si>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</si>
  <si>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</si>
  <si>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</si>
  <si>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</si>
  <si>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</si>
  <si>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</si>
  <si>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</si>
  <si>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北島町公共施設等整備基金</t>
  </si>
  <si>
    <t>北島町職員退職手当基金</t>
  </si>
  <si>
    <t>労働者福祉施設改築基金</t>
  </si>
  <si>
    <t>災害対策基金</t>
  </si>
  <si>
    <t>国際交流研修事業基金</t>
  </si>
  <si>
    <t>-</t>
    <phoneticPr fontId="2"/>
  </si>
  <si>
    <t>北島町労働者福祉協会</t>
    <rPh sb="0" eb="3">
      <t>キタジマチョウ</t>
    </rPh>
    <rPh sb="3" eb="6">
      <t>ロウドウシャ</t>
    </rPh>
    <rPh sb="6" eb="8">
      <t>フクシ</t>
    </rPh>
    <rPh sb="8" eb="10">
      <t>キョウカイ</t>
    </rPh>
    <phoneticPr fontId="2"/>
  </si>
  <si>
    <t>北島町土地開発公社</t>
    <rPh sb="0" eb="3">
      <t>キタジマチョウ</t>
    </rPh>
    <rPh sb="3" eb="5">
      <t>トチ</t>
    </rPh>
    <rPh sb="5" eb="7">
      <t>カイハツ</t>
    </rPh>
    <rPh sb="7" eb="9">
      <t>コウシャ</t>
    </rPh>
    <phoneticPr fontId="2"/>
  </si>
  <si>
    <t>板野東部消防組合</t>
    <rPh sb="0" eb="2">
      <t>イタノ</t>
    </rPh>
    <rPh sb="2" eb="4">
      <t>トウブ</t>
    </rPh>
    <rPh sb="4" eb="6">
      <t>ショウボウ</t>
    </rPh>
    <rPh sb="6" eb="8">
      <t>クミアイ</t>
    </rPh>
    <phoneticPr fontId="5"/>
  </si>
  <si>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5"/>
  </si>
  <si>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5"/>
  </si>
  <si>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5"/>
  </si>
  <si>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</si>
  <si>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板野東部青少年育成センター組合</t>
    <rPh sb="0" eb="2">
      <t>イタノ</t>
    </rPh>
    <rPh sb="2" eb="4">
      <t>トウブ</t>
    </rPh>
    <rPh sb="4" eb="7">
      <t>セイショウネン</t>
    </rPh>
    <rPh sb="7" eb="9">
      <t>イクセイ</t>
    </rPh>
    <rPh sb="13" eb="15">
      <t>クミアイ</t>
    </rPh>
    <phoneticPr fontId="5"/>
  </si>
  <si>
    <t>徳島県市町村議会議員公務災害補償等組合</t>
    <rPh sb="0" eb="3">
      <t>トクシマケン</t>
    </rPh>
    <rPh sb="3" eb="6">
      <t>シチョウソン</t>
    </rPh>
    <rPh sb="6" eb="8">
      <t>ギカイ</t>
    </rPh>
    <rPh sb="8" eb="10">
      <t>ギイン</t>
    </rPh>
    <rPh sb="10" eb="12">
      <t>コウム</t>
    </rPh>
    <rPh sb="12" eb="14">
      <t>サイガイ</t>
    </rPh>
    <rPh sb="14" eb="17">
      <t>ホショウトウ</t>
    </rPh>
    <rPh sb="17" eb="19">
      <t>クミアイ</t>
    </rPh>
    <phoneticPr fontId="5"/>
  </si>
  <si>
    <t>-</t>
    <phoneticPr fontId="2"/>
  </si>
  <si>
    <t>松茂町ほか二町競艇事業組合</t>
    <rPh sb="0" eb="2">
      <t>マツシゲ</t>
    </rPh>
    <rPh sb="2" eb="3">
      <t>チョウ</t>
    </rPh>
    <rPh sb="5" eb="6">
      <t>フタ</t>
    </rPh>
    <rPh sb="6" eb="7">
      <t>チョウ</t>
    </rPh>
    <rPh sb="7" eb="9">
      <t>キョウテイ</t>
    </rPh>
    <rPh sb="9" eb="11">
      <t>ジギョウ</t>
    </rPh>
    <rPh sb="11" eb="13">
      <t>クミアイ</t>
    </rPh>
    <phoneticPr fontId="5"/>
  </si>
  <si>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</si>
  <si>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</si>
  <si>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</si>
  <si>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例年将来世代負担比率は0であり、今後も将来負担比率が0になるように負債の調整等を行う。
また、有形固定資産減価償却率は類似団体と比較し高い水準である。年々増加傾向であり老朽化施設の統廃合などの検討を進めていく必要がある。</t>
    <rPh sb="84" eb="87">
      <t>ロウキュウカ</t>
    </rPh>
    <rPh sb="87" eb="89">
      <t>シセツ</t>
    </rPh>
    <rPh sb="90" eb="93">
      <t>トウハイゴウ</t>
    </rPh>
    <rPh sb="96" eb="98">
      <t>ケントウ</t>
    </rPh>
    <rPh sb="99" eb="100">
      <t>スス</t>
    </rPh>
    <rPh sb="104" eb="106">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</si>
  <si>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</si>
  <si>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</si>
  <si>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</si>
  <si>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</si>
  <si>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</si>
  <si>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</si>
  <si>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例年将来負担比率が0となっており、今後も将来負担比率が0になるように負債の残高への注意はもちろん、社会的要因により歳入が減少することを見越した上で、令和元年より実質公債費比率が減少傾向にあるものの、実質公債費比率の動きに留意しながら負債の管理を行っていく。</t>
    <rPh sb="74" eb="76">
      <t>レイワ</t>
    </rPh>
    <rPh sb="76" eb="78">
      <t>ガンネン</t>
    </rPh>
    <rPh sb="88" eb="90">
      <t>ゲンショウ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</si>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</sst>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EC6426FB-D4EA-42ED-8400-08A36E17B7AA}"/>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E9C5-44A9-AF57-CF4E45CE990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40498</c:v>
                </c:pt>
                <c:pt idx="1">
                  <c:v>22386</c:v>
                </c:pt>
                <c:pt idx="2">
                  <c:v>28969</c:v>
                </c:pt>
                <c:pt idx="3">
                  <c:v>69662</c:v>
                </c:pt>
                <c:pt idx="4">
                  <c:v>33120</c:v>
                </c:pt>
              </c:numCache>
            </c:numRef>
          </c:val>
          <c:smooth val="0"/>
          <c:extLst>
            <c:ext xmlns:c16="http://schemas.microsoft.com/office/drawing/2014/chart" uri="{C3380CC4-5D6E-409C-BE32-E72D297353CC}">
              <c16:uniqueId val="{00000001-E9C5-44A9-AF57-CF4E45CE990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4.24</c:v>
                </c:pt>
                <c:pt idx="1">
                  <c:v>4.1399999999999997</c:v>
                </c:pt>
                <c:pt idx="2">
                  <c:v>4.82</c:v>
                </c:pt>
                <c:pt idx="3">
                  <c:v>3.43</c:v>
                </c:pt>
                <c:pt idx="4">
                  <c:v>9.43</c:v>
                </c:pt>
              </c:numCache>
            </c:numRef>
          </c:val>
          <c:extLst>
            <c:ext xmlns:c16="http://schemas.microsoft.com/office/drawing/2014/chart" uri="{C3380CC4-5D6E-409C-BE32-E72D297353CC}">
              <c16:uniqueId val="{00000000-8244-4634-8AE3-C6242416207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61.84</c:v>
                </c:pt>
                <c:pt idx="1">
                  <c:v>54.4</c:v>
                </c:pt>
                <c:pt idx="2">
                  <c:v>58.83</c:v>
                </c:pt>
                <c:pt idx="3">
                  <c:v>57.7</c:v>
                </c:pt>
                <c:pt idx="4">
                  <c:v>58.55</c:v>
                </c:pt>
              </c:numCache>
            </c:numRef>
          </c:val>
          <c:extLst>
            <c:ext xmlns:c16="http://schemas.microsoft.com/office/drawing/2014/chart" uri="{C3380CC4-5D6E-409C-BE32-E72D297353CC}">
              <c16:uniqueId val="{00000001-8244-4634-8AE3-C6242416207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-1.86</c:v>
                </c:pt>
                <c:pt idx="1">
                  <c:v>-6.32</c:v>
                </c:pt>
                <c:pt idx="2">
                  <c:v>4.45</c:v>
                </c:pt>
                <c:pt idx="3">
                  <c:v>1.1599999999999999</c:v>
                </c:pt>
                <c:pt idx="4">
                  <c:v>11.56</c:v>
                </c:pt>
              </c:numCache>
            </c:numRef>
          </c:val>
          <c:smooth val="0"/>
          <c:extLst>
            <c:ext xmlns:c16="http://schemas.microsoft.com/office/drawing/2014/chart" uri="{C3380CC4-5D6E-409C-BE32-E72D297353CC}">
              <c16:uniqueId val="{00000002-8244-4634-8AE3-C6242416207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0.14000000000000001</c:v>
                </c:pt>
                <c:pt idx="2">
                  <c:v>#N/A</c:v>
                </c:pt>
                <c:pt idx="3">
                  <c:v>5.51</c:v>
                </c:pt>
                <c:pt idx="4">
                  <c:v>0</c:v>
                </c:pt>
                <c:pt idx="5">
                  <c:v>0</c:v>
                </c:pt>
                <c:pt idx="6">
                  <c:v>0</c:v>
                </c:pt>
                <c:pt idx="7">
                  <c:v>0</c:v>
                </c:pt>
                <c:pt idx="8">
                  <c:v>0</c:v>
                </c:pt>
                <c:pt idx="9">
                  <c:v>0</c:v>
                </c:pt>
              </c:numCache>
            </c:numRef>
          </c:val>
          <c:extLst>
            <c:ext xmlns:c16="http://schemas.microsoft.com/office/drawing/2014/chart" uri="{C3380CC4-5D6E-409C-BE32-E72D297353CC}">
              <c16:uniqueId val="{00000000-4089-45F4-B6D8-7D9E5EDCF5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89-45F4-B6D8-7D9E5EDCF5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89-45F4-B6D8-7D9E5EDCF5EB}"/>
            </c:ext>
          </c:extLst>
        </c:ser>
        <c:ser>
          <c:idx val="3"/>
          <c:order val="3"/>
          <c:tx>
            <c:strRef>
              <c:f>データシート!$A$30</c:f>
              <c:strCache>
                <c:ptCount val="1"/>
                <c:pt idx="0">
                  <c:v>北島町介護保険（サービス事業勘定）特別会計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0.12</c:v>
                </c:pt>
                <c:pt idx="2">
                  <c:v>#N/A</c:v>
                </c:pt>
                <c:pt idx="3">
                  <c:v>0.03</c:v>
                </c:pt>
                <c:pt idx="4">
                  <c:v>#N/A</c:v>
                </c:pt>
                <c:pt idx="5">
                  <c:v>0.2</c:v>
                </c:pt>
                <c:pt idx="6">
                  <c:v>#N/A</c:v>
                </c:pt>
                <c:pt idx="7">
                  <c:v>0.02</c:v>
                </c:pt>
                <c:pt idx="8">
                  <c:v>#N/A</c:v>
                </c:pt>
                <c:pt idx="9">
                  <c:v>0.02</c:v>
                </c:pt>
              </c:numCache>
            </c:numRef>
          </c:val>
          <c:extLst>
            <c:ext xmlns:c16="http://schemas.microsoft.com/office/drawing/2014/chart" uri="{C3380CC4-5D6E-409C-BE32-E72D297353CC}">
              <c16:uniqueId val="{00000003-4089-45F4-B6D8-7D9E5EDCF5EB}"/>
            </c:ext>
          </c:extLst>
        </c:ser>
        <c:ser>
          <c:idx val="4"/>
          <c:order val="4"/>
          <c:tx>
            <c:strRef>
              <c:f>データシート!$A$31</c:f>
              <c:strCache>
                <c:ptCount val="1"/>
                <c:pt idx="0">
                  <c:v>北島町後期高齢者医療特別会計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0.23</c:v>
                </c:pt>
                <c:pt idx="2">
                  <c:v>#N/A</c:v>
                </c:pt>
                <c:pt idx="3">
                  <c:v>0.24</c:v>
                </c:pt>
                <c:pt idx="4">
                  <c:v>#N/A</c:v>
                </c:pt>
                <c:pt idx="5">
                  <c:v>0.23</c:v>
                </c:pt>
                <c:pt idx="6">
                  <c:v>#N/A</c:v>
                </c:pt>
                <c:pt idx="7">
                  <c:v>0.23</c:v>
                </c:pt>
                <c:pt idx="8">
                  <c:v>#N/A</c:v>
                </c:pt>
                <c:pt idx="9">
                  <c:v>0.19</c:v>
                </c:pt>
              </c:numCache>
            </c:numRef>
          </c:val>
          <c:extLst>
            <c:ext xmlns:c16="http://schemas.microsoft.com/office/drawing/2014/chart" uri="{C3380CC4-5D6E-409C-BE32-E72D297353CC}">
              <c16:uniqueId val="{00000004-4089-45F4-B6D8-7D9E5EDCF5EB}"/>
            </c:ext>
          </c:extLst>
        </c:ser>
        <c:ser>
          <c:idx val="5"/>
          <c:order val="5"/>
          <c:tx>
            <c:strRef>
              <c:f>データシート!$A$32</c:f>
              <c:strCache>
                <c:ptCount val="1"/>
                <c:pt idx="0">
                  <c:v>北島町公共下水道事業会計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#N/A</c:v>
                </c:pt>
                <c:pt idx="5">
                  <c:v>2.25</c:v>
                </c:pt>
                <c:pt idx="6">
                  <c:v>#N/A</c:v>
                </c:pt>
                <c:pt idx="7">
                  <c:v>2.1800000000000002</c:v>
                </c:pt>
                <c:pt idx="8">
                  <c:v>#N/A</c:v>
                </c:pt>
                <c:pt idx="9">
                  <c:v>2.15</c:v>
                </c:pt>
              </c:numCache>
            </c:numRef>
          </c:val>
          <c:extLst>
            <c:ext xmlns:c16="http://schemas.microsoft.com/office/drawing/2014/chart" uri="{C3380CC4-5D6E-409C-BE32-E72D297353CC}">
              <c16:uniqueId val="{00000005-4089-45F4-B6D8-7D9E5EDCF5EB}"/>
            </c:ext>
          </c:extLst>
        </c:ser>
        <c:ser>
          <c:idx val="6"/>
          <c:order val="6"/>
          <c:tx>
            <c:strRef>
              <c:f>データシート!$A$33</c:f>
              <c:strCache>
                <c:ptCount val="1"/>
                <c:pt idx="0">
                  <c:v>北島町国民健康保険（保険事業勘定）特別会計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5.38</c:v>
                </c:pt>
                <c:pt idx="2">
                  <c:v>#N/A</c:v>
                </c:pt>
                <c:pt idx="3">
                  <c:v>3.9</c:v>
                </c:pt>
                <c:pt idx="4">
                  <c:v>#N/A</c:v>
                </c:pt>
                <c:pt idx="5">
                  <c:v>2.44</c:v>
                </c:pt>
                <c:pt idx="6">
                  <c:v>#N/A</c:v>
                </c:pt>
                <c:pt idx="7">
                  <c:v>2.4300000000000002</c:v>
                </c:pt>
                <c:pt idx="8">
                  <c:v>#N/A</c:v>
                </c:pt>
                <c:pt idx="9">
                  <c:v>2.35</c:v>
                </c:pt>
              </c:numCache>
            </c:numRef>
          </c:val>
          <c:extLst>
            <c:ext xmlns:c16="http://schemas.microsoft.com/office/drawing/2014/chart" uri="{C3380CC4-5D6E-409C-BE32-E72D297353CC}">
              <c16:uniqueId val="{00000006-4089-45F4-B6D8-7D9E5EDCF5EB}"/>
            </c:ext>
          </c:extLst>
        </c:ser>
        <c:ser>
          <c:idx val="7"/>
          <c:order val="7"/>
          <c:tx>
            <c:strRef>
              <c:f>データシート!$A$34</c:f>
              <c:strCache>
                <c:ptCount val="1"/>
                <c:pt idx="0">
                  <c:v>北島町介護保険（保険事業勘定）特別会計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4.55</c:v>
                </c:pt>
                <c:pt idx="2">
                  <c:v>#N/A</c:v>
                </c:pt>
                <c:pt idx="3">
                  <c:v>4.53</c:v>
                </c:pt>
                <c:pt idx="4">
                  <c:v>#N/A</c:v>
                </c:pt>
                <c:pt idx="5">
                  <c:v>3.51</c:v>
                </c:pt>
                <c:pt idx="6">
                  <c:v>#N/A</c:v>
                </c:pt>
                <c:pt idx="7">
                  <c:v>2.87</c:v>
                </c:pt>
                <c:pt idx="8">
                  <c:v>#N/A</c:v>
                </c:pt>
                <c:pt idx="9">
                  <c:v>3.75</c:v>
                </c:pt>
              </c:numCache>
            </c:numRef>
          </c:val>
          <c:extLst>
            <c:ext xmlns:c16="http://schemas.microsoft.com/office/drawing/2014/chart" uri="{C3380CC4-5D6E-409C-BE32-E72D297353CC}">
              <c16:uniqueId val="{00000007-4089-45F4-B6D8-7D9E5EDCF5E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4.2300000000000004</c:v>
                </c:pt>
                <c:pt idx="2">
                  <c:v>#N/A</c:v>
                </c:pt>
                <c:pt idx="3">
                  <c:v>4.1399999999999997</c:v>
                </c:pt>
                <c:pt idx="4">
                  <c:v>#N/A</c:v>
                </c:pt>
                <c:pt idx="5">
                  <c:v>4.82</c:v>
                </c:pt>
                <c:pt idx="6">
                  <c:v>#N/A</c:v>
                </c:pt>
                <c:pt idx="7">
                  <c:v>3.42</c:v>
                </c:pt>
                <c:pt idx="8">
                  <c:v>#N/A</c:v>
                </c:pt>
                <c:pt idx="9">
                  <c:v>9.43</c:v>
                </c:pt>
              </c:numCache>
            </c:numRef>
          </c:val>
          <c:extLst>
            <c:ext xmlns:c16="http://schemas.microsoft.com/office/drawing/2014/chart" uri="{C3380CC4-5D6E-409C-BE32-E72D297353CC}">
              <c16:uniqueId val="{00000008-4089-45F4-B6D8-7D9E5EDCF5EB}"/>
            </c:ext>
          </c:extLst>
        </c:ser>
        <c:ser>
          <c:idx val="9"/>
          <c:order val="9"/>
          <c:tx>
            <c:strRef>
              <c:f>データシート!$A$36</c:f>
              <c:strCache>
                <c:ptCount val="1"/>
                <c:pt idx="0">
                  <c:v>北島町水道事業会計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13.06</c:v>
                </c:pt>
                <c:pt idx="2">
                  <c:v>#N/A</c:v>
                </c:pt>
                <c:pt idx="3">
                  <c:v>12.69</c:v>
                </c:pt>
                <c:pt idx="4">
                  <c:v>#N/A</c:v>
                </c:pt>
                <c:pt idx="5">
                  <c:v>13.05</c:v>
                </c:pt>
                <c:pt idx="6">
                  <c:v>#N/A</c:v>
                </c:pt>
                <c:pt idx="7">
                  <c:v>12.74</c:v>
                </c:pt>
                <c:pt idx="8">
                  <c:v>#N/A</c:v>
                </c:pt>
                <c:pt idx="9">
                  <c:v>11.92</c:v>
                </c:pt>
              </c:numCache>
            </c:numRef>
          </c:val>
          <c:extLst>
            <c:ext xmlns:c16="http://schemas.microsoft.com/office/drawing/2014/chart" uri="{C3380CC4-5D6E-409C-BE32-E72D297353CC}">
              <c16:uniqueId val="{00000009-4089-45F4-B6D8-7D9E5EDCF5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471</c:v>
                </c:pt>
                <c:pt idx="5">
                  <c:v>471</c:v>
                </c:pt>
                <c:pt idx="8">
                  <c:v>480</c:v>
                </c:pt>
                <c:pt idx="11">
                  <c:v>439</c:v>
                </c:pt>
                <c:pt idx="14">
                  <c:v>433</c:v>
                </c:pt>
              </c:numCache>
            </c:numRef>
          </c:val>
          <c:extLst>
            <c:ext xmlns:c16="http://schemas.microsoft.com/office/drawing/2014/chart" uri="{C3380CC4-5D6E-409C-BE32-E72D297353CC}">
              <c16:uniqueId val="{00000000-4A9A-4F56-8DE3-57BAE66A13C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A9A-4F56-8DE3-57BAE66A13C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A9A-4F56-8DE3-57BAE66A13C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41</c:v>
                </c:pt>
                <c:pt idx="3">
                  <c:v>43</c:v>
                </c:pt>
                <c:pt idx="6">
                  <c:v>43</c:v>
                </c:pt>
                <c:pt idx="9">
                  <c:v>43</c:v>
                </c:pt>
                <c:pt idx="12">
                  <c:v>43</c:v>
                </c:pt>
              </c:numCache>
            </c:numRef>
          </c:val>
          <c:extLst>
            <c:ext xmlns:c16="http://schemas.microsoft.com/office/drawing/2014/chart" uri="{C3380CC4-5D6E-409C-BE32-E72D297353CC}">
              <c16:uniqueId val="{00000003-4A9A-4F56-8DE3-57BAE66A13C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97</c:v>
                </c:pt>
                <c:pt idx="3">
                  <c:v>102</c:v>
                </c:pt>
                <c:pt idx="6">
                  <c:v>103</c:v>
                </c:pt>
                <c:pt idx="9">
                  <c:v>108</c:v>
                </c:pt>
                <c:pt idx="12">
                  <c:v>113</c:v>
                </c:pt>
              </c:numCache>
            </c:numRef>
          </c:val>
          <c:extLst>
            <c:ext xmlns:c16="http://schemas.microsoft.com/office/drawing/2014/chart" uri="{C3380CC4-5D6E-409C-BE32-E72D297353CC}">
              <c16:uniqueId val="{00000004-4A9A-4F56-8DE3-57BAE66A13C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A9A-4F56-8DE3-57BAE66A13C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A9A-4F56-8DE3-57BAE66A13C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564</c:v>
                </c:pt>
                <c:pt idx="3">
                  <c:v>571</c:v>
                </c:pt>
                <c:pt idx="6">
                  <c:v>547</c:v>
                </c:pt>
                <c:pt idx="9">
                  <c:v>524</c:v>
                </c:pt>
                <c:pt idx="12">
                  <c:v>521</c:v>
                </c:pt>
              </c:numCache>
            </c:numRef>
          </c:val>
          <c:extLst>
            <c:ext xmlns:c16="http://schemas.microsoft.com/office/drawing/2014/chart" uri="{C3380CC4-5D6E-409C-BE32-E72D297353CC}">
              <c16:uniqueId val="{00000007-4A9A-4F56-8DE3-57BAE66A13C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231</c:v>
                </c:pt>
                <c:pt idx="2">
                  <c:v>#N/A</c:v>
                </c:pt>
                <c:pt idx="3">
                  <c:v>#N/A</c:v>
                </c:pt>
                <c:pt idx="4">
                  <c:v>245</c:v>
                </c:pt>
                <c:pt idx="5">
                  <c:v>#N/A</c:v>
                </c:pt>
                <c:pt idx="6">
                  <c:v>#N/A</c:v>
                </c:pt>
                <c:pt idx="7">
                  <c:v>213</c:v>
                </c:pt>
                <c:pt idx="8">
                  <c:v>#N/A</c:v>
                </c:pt>
                <c:pt idx="9">
                  <c:v>#N/A</c:v>
                </c:pt>
                <c:pt idx="10">
                  <c:v>236</c:v>
                </c:pt>
                <c:pt idx="11">
                  <c:v>#N/A</c:v>
                </c:pt>
                <c:pt idx="12">
                  <c:v>#N/A</c:v>
                </c:pt>
                <c:pt idx="13">
                  <c:v>244</c:v>
                </c:pt>
                <c:pt idx="14">
                  <c:v>#N/A</c:v>
                </c:pt>
              </c:numCache>
            </c:numRef>
          </c:val>
          <c:smooth val="0"/>
          <c:extLst>
            <c:ext xmlns:c16="http://schemas.microsoft.com/office/drawing/2014/chart" uri="{C3380CC4-5D6E-409C-BE32-E72D297353CC}">
              <c16:uniqueId val="{00000008-4A9A-4F56-8DE3-57BAE66A13C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5489</c:v>
                </c:pt>
                <c:pt idx="5">
                  <c:v>5410</c:v>
                </c:pt>
                <c:pt idx="8">
                  <c:v>5429</c:v>
                </c:pt>
                <c:pt idx="11">
                  <c:v>5558</c:v>
                </c:pt>
                <c:pt idx="14">
                  <c:v>5608</c:v>
                </c:pt>
              </c:numCache>
            </c:numRef>
          </c:val>
          <c:extLst>
            <c:ext xmlns:c16="http://schemas.microsoft.com/office/drawing/2014/chart" uri="{C3380CC4-5D6E-409C-BE32-E72D297353CC}">
              <c16:uniqueId val="{00000000-9510-4A14-860F-8C96254BCC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113</c:v>
                </c:pt>
                <c:pt idx="5">
                  <c:v>91</c:v>
                </c:pt>
                <c:pt idx="8">
                  <c:v>73</c:v>
                </c:pt>
                <c:pt idx="11">
                  <c:v>161</c:v>
                </c:pt>
                <c:pt idx="14">
                  <c:v>261</c:v>
                </c:pt>
              </c:numCache>
            </c:numRef>
          </c:val>
          <c:extLst>
            <c:ext xmlns:c16="http://schemas.microsoft.com/office/drawing/2014/chart" uri="{C3380CC4-5D6E-409C-BE32-E72D297353CC}">
              <c16:uniqueId val="{00000001-9510-4A14-860F-8C96254BCC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4790</c:v>
                </c:pt>
                <c:pt idx="5">
                  <c:v>4590</c:v>
                </c:pt>
                <c:pt idx="8">
                  <c:v>5022</c:v>
                </c:pt>
                <c:pt idx="11">
                  <c:v>5247</c:v>
                </c:pt>
                <c:pt idx="14">
                  <c:v>5594</c:v>
                </c:pt>
              </c:numCache>
            </c:numRef>
          </c:val>
          <c:extLst>
            <c:ext xmlns:c16="http://schemas.microsoft.com/office/drawing/2014/chart" uri="{C3380CC4-5D6E-409C-BE32-E72D297353CC}">
              <c16:uniqueId val="{00000002-9510-4A14-860F-8C96254BCC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510-4A14-860F-8C96254BCC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510-4A14-860F-8C96254BCC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10-4A14-860F-8C96254BCC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558</c:v>
                </c:pt>
                <c:pt idx="3">
                  <c:v>513</c:v>
                </c:pt>
                <c:pt idx="6">
                  <c:v>480</c:v>
                </c:pt>
                <c:pt idx="9">
                  <c:v>469</c:v>
                </c:pt>
                <c:pt idx="12">
                  <c:v>459</c:v>
                </c:pt>
              </c:numCache>
            </c:numRef>
          </c:val>
          <c:extLst>
            <c:ext xmlns:c16="http://schemas.microsoft.com/office/drawing/2014/chart" uri="{C3380CC4-5D6E-409C-BE32-E72D297353CC}">
              <c16:uniqueId val="{00000006-9510-4A14-860F-8C96254BCC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391</c:v>
                </c:pt>
                <c:pt idx="3">
                  <c:v>354</c:v>
                </c:pt>
                <c:pt idx="6">
                  <c:v>346</c:v>
                </c:pt>
                <c:pt idx="9">
                  <c:v>324</c:v>
                </c:pt>
                <c:pt idx="12">
                  <c:v>285</c:v>
                </c:pt>
              </c:numCache>
            </c:numRef>
          </c:val>
          <c:extLst>
            <c:ext xmlns:c16="http://schemas.microsoft.com/office/drawing/2014/chart" uri="{C3380CC4-5D6E-409C-BE32-E72D297353CC}">
              <c16:uniqueId val="{00000007-9510-4A14-860F-8C96254BCC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2032</c:v>
                </c:pt>
                <c:pt idx="3">
                  <c:v>2077</c:v>
                </c:pt>
                <c:pt idx="6">
                  <c:v>2139</c:v>
                </c:pt>
                <c:pt idx="9">
                  <c:v>2206</c:v>
                </c:pt>
                <c:pt idx="12">
                  <c:v>2179</c:v>
                </c:pt>
              </c:numCache>
            </c:numRef>
          </c:val>
          <c:extLst>
            <c:ext xmlns:c16="http://schemas.microsoft.com/office/drawing/2014/chart" uri="{C3380CC4-5D6E-409C-BE32-E72D297353CC}">
              <c16:uniqueId val="{00000008-9510-4A14-860F-8C96254BCC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510-4A14-860F-8C96254BCC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5867</c:v>
                </c:pt>
                <c:pt idx="3">
                  <c:v>5665</c:v>
                </c:pt>
                <c:pt idx="6">
                  <c:v>5705</c:v>
                </c:pt>
                <c:pt idx="9">
                  <c:v>6027</c:v>
                </c:pt>
                <c:pt idx="12">
                  <c:v>6455</c:v>
                </c:pt>
              </c:numCache>
            </c:numRef>
          </c:val>
          <c:extLst>
            <c:ext xmlns:c16="http://schemas.microsoft.com/office/drawing/2014/chart" uri="{C3380CC4-5D6E-409C-BE32-E72D297353CC}">
              <c16:uniqueId val="{0000000A-9510-4A14-860F-8C96254BCC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510-4A14-860F-8C96254BCC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2761</c:v>
                </c:pt>
                <c:pt idx="1">
                  <c:v>2874</c:v>
                </c:pt>
                <c:pt idx="2">
                  <c:v>3160</c:v>
                </c:pt>
              </c:numCache>
            </c:numRef>
          </c:val>
          <c:extLst>
            <c:ext xmlns:c16="http://schemas.microsoft.com/office/drawing/2014/chart" uri="{C3380CC4-5D6E-409C-BE32-E72D297353CC}">
              <c16:uniqueId val="{00000000-D4C4-402A-9AE3-022443CA6C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239</c:v>
                </c:pt>
                <c:pt idx="1">
                  <c:v>239</c:v>
                </c:pt>
                <c:pt idx="2">
                  <c:v>239</c:v>
                </c:pt>
              </c:numCache>
            </c:numRef>
          </c:val>
          <c:extLst>
            <c:ext xmlns:c16="http://schemas.microsoft.com/office/drawing/2014/chart" uri="{C3380CC4-5D6E-409C-BE32-E72D297353CC}">
              <c16:uniqueId val="{00000001-D4C4-402A-9AE3-022443CA6C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1141</c:v>
                </c:pt>
                <c:pt idx="1">
                  <c:v>1481</c:v>
                </c:pt>
                <c:pt idx="2">
                  <c:v>1494</c:v>
                </c:pt>
              </c:numCache>
            </c:numRef>
          </c:val>
          <c:extLst>
            <c:ext xmlns:c16="http://schemas.microsoft.com/office/drawing/2014/chart" uri="{C3380CC4-5D6E-409C-BE32-E72D297353CC}">
              <c16:uniqueId val="{00000002-D4C4-402A-9AE3-022443CA6C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{F5299ED0-3148-49A2-8978-C6CD850C3EED}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EC2A-4CA0-81D3-C1A2933EC5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{E926AFB5-3CF0-4B70-B409-43EC6D96B0C5}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C2A-4CA0-81D3-C1A2933EC5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{E3337EE2-5FFC-4A39-8223-BB41086DDE46}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C2A-4CA0-81D3-C1A2933EC5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{4C9FF61F-E8E5-40DF-8ED4-4D0AEE07F56F}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C2A-4CA0-81D3-C1A2933EC5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{0969326B-64B4-404F-BDA7-A7CF237E8005}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C2A-4CA0-81D3-C1A2933EC58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{80C4443B-A4C7-4403-B87B-16CF19D19532}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EC2A-4CA0-81D3-C1A2933EC58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{A57720E9-F965-40B4-8D47-2F98DD56DCBC}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EC2A-4CA0-81D3-C1A2933EC58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{F7935DE1-C735-458F-A9A5-5FBE4320D0B4}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EC2A-4CA0-81D3-C1A2933EC58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{7CD871EE-0730-4034-AE4B-13990FA8436A}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EC2A-4CA0-81D3-C1A2933EC5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59.5</c:v>
                </c:pt>
                <c:pt idx="16">
                  <c:v>61.2</c:v>
                </c:pt>
                <c:pt idx="24">
                  <c:v>62</c:v>
                </c:pt>
                <c:pt idx="32">
                  <c:v>63.1</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EC2A-4CA0-81D3-C1A2933EC5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{B4580167-4883-48D0-9FC5-58CCEE253C51}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EC2A-4CA0-81D3-C1A2933EC5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{0D3D3AA6-E66F-4B2A-B81F-A9416C49EB60}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C2A-4CA0-81D3-C1A2933EC5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{534C6943-26BC-4C1A-93C0-E96D1C5BD4BD}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C2A-4CA0-81D3-C1A2933EC5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{328664DB-664E-4ACD-9DD8-A68C63F781E8}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C2A-4CA0-81D3-C1A2933EC5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{512EA646-8C3E-4ED6-B025-B3AF5EFE6B12}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C2A-4CA0-81D3-C1A2933EC58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{41283BC7-BEDB-4382-84CB-0E7354E01AB3}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EC2A-4CA0-81D3-C1A2933EC58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{FF67BDBA-9F09-4F55-ADF2-779E70ED0593}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EC2A-4CA0-81D3-C1A2933EC58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{0EC2FD23-4587-4A6A-ABEB-5010BE81883E}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EC2A-4CA0-81D3-C1A2933EC58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{0B67BCDF-6EA3-4C52-8929-B6CC0D94C9F3}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EC2A-4CA0-81D3-C1A2933EC5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EC2A-4CA0-81D3-C1A2933EC589}"/>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{57B96D8D-1CB6-480C-9929-85BA53B10322}</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8D1-4421-9F99-7B279164C8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{783149D2-29B5-49CB-BACA-F2A0E56B2884}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D1-4421-9F99-7B279164C8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{7C22768D-E46A-450D-AE50-1F324B9F3884}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D1-4421-9F99-7B279164C8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{4B1CEF9D-F8DE-4404-9218-D18B1E930482}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D1-4421-9F99-7B279164C8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{0DF49F29-C64C-4C41-AA58-0AC38C8B6C7A}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D1-4421-9F99-7B279164C8D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{B843F5FB-384F-4F22-B5EF-ACD649594899}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8D1-4421-9F99-7B279164C8D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{51AB4D20-4B1D-4525-ABC9-45C36947AC8D}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8D1-4421-9F99-7B279164C8D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{5D842789-A485-4A02-A9C8-3B399530A367}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8D1-4421-9F99-7B279164C8D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{CF36BC64-0BF0-43AA-9DFC-E05DEBB46744}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8D1-4421-9F99-7B279164C8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5.3</c:v>
                </c:pt>
                <c:pt idx="16">
                  <c:v>5.3</c:v>
                </c:pt>
                <c:pt idx="24">
                  <c:v>5.2</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8D1-4421-9F99-7B279164C8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{F0104404-E9F7-407A-B1EB-92FC8A8115FE}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8D1-4421-9F99-7B279164C8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{FD41D610-5165-4383-849B-7F281C90398B}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D1-4421-9F99-7B279164C8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{CDC72E88-634E-4F10-A3E3-5D624D8FC8E8}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D1-4421-9F99-7B279164C8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{32E90818-2F01-4019-A9DD-3A59834CA8A8}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D1-4421-9F99-7B279164C8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{9F2F461A-A0F8-4637-A70E-AAC94046AF5C}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D1-4421-9F99-7B279164C8D2}"/>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{0B398B86-6CD0-4A36-BCBA-F9E4391D259D}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8D1-4421-9F99-7B279164C8D2}"/>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{1EAAFA1F-911E-490F-87DC-05F2D8A8A656}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8D1-4421-9F99-7B279164C8D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{375EE864-11D9-4F8C-A87F-09D51E2AF75E}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8D1-4421-9F99-7B279164C8D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{9081C280-A82E-4E89-A852-64E04AA7A2F3}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8D1-4421-9F99-7B279164C8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38D1-4421-9F99-7B279164C8D2}"/>
            </c:ext>
          </c:extLst>
        </c:ser>
        <c:dLbls>
          <c:showLegendKey val="0"/>
          <c:showVal val="1"/>
          <c:showCatName val="0"/>
          <c:showSerName val="0"/>
          <c:showPercent val="0"/>
          <c:showBubbleSize val="0"/>
        </c:dLbls>
        <c:axId val="84219776"/>
        <c:axId val="84234240"/>
      </c:scatterChart>
      <c:valAx>
        <c:axId val="84219776"/>
        <c:scaling>
          <c:orientation val="maxMin"/>
          <c:max val="6.8999999999999995"/>
          <c:min val="6.1"/>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の高金利償還分が徐々に完済し、元利償還金が減少傾向にあったが、措置期間が終了した大型事業分の起債の償還が始まるため今後は増加が見込まれる。また、下水道事業の起債残高の増加により普通会計への負担の増加も見込まれる。新規起債の際は、必要性を勘案し計画的に行う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２４年度以降は、将来負担額が充当可能財源等を下回っている。今後の公共施設の改修による資金需要の増加より起債額の増加が見込まれるため将来的には数値の悪化が懸念される。必要最小限の起債に留め、充当可能基金の積立を図り高い水準での比率の維持ができる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徳島県北島町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全体として増加しているが、主として財政調整基金の増加によるものである。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公共施設等の老朽化対策のほか、社会保障関係経費の増大やその他の将来への備えのため、地方財政法第７条第１項による積立のほか、行革、経費節減等により捻出した額の積立を行っていく。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北島町公共施設等整備基金：公共施設等の整備（新設、増改築、修繕又は新設等に伴う用地取得）に要する経費の財源に充てるため。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北島町職員退職手当基金：北島町職員等の退職特別負担金及び定年前に退職する意思を有する職員の募集及び認定に関する条例に基づく退職特別負担金の支払額に充てるため</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労働者福祉施設改装整備基金：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労働者福祉施設改装整備資金に充てるため。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北島町災害対策基金：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北島町の地域ならびに北島町民の生命、身体及び財産を災害から保護し、災害非常時における応急対策の効率化を図るとともに、町民の福祉の確保に資するため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国際交流研修事業基金：</a:t>
          </a:r>
          <a:r>
            <a:rPr lang="ja-JP" altLang="ja-JP" sz="1300" b="0" i="0">
              <a:solidFill>
                <a:schemeClr val="dk1"/>
              </a:solidFill>
              <a:effectLst/>
              <a:latin typeface="ＭＳ ゴシック" panose="020B0609070205080204" pitchFamily="49" charset="-128"/>
              <a:ea typeface="ＭＳ ゴシック" panose="020B0609070205080204" pitchFamily="49" charset="-128"/>
              <a:cs typeface="+mn-cs"/>
            </a:rPr>
            <a:t>国際化の進む中、北島町に住所を有する中学生を海外に派遣し、研修活動を通じて国際化時代にふさわしい人材の育成を図るため</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北島町公共施設等整備基金：公共施設等の老朽化対策に備えるため。</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北島町職員退職手当基金：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北島町職員等の退職特別負担金及び定年前に退職する意思を有する職員の募集及び認定に関する条例に基づく退職特別負担金の支払額に充てるため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北島町公共施設等整備基金については、公共施設等総合管理計画及び個別施設計画に則り、必要な費用について計画的に積立を行っていく。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国の令和３年度第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号補正予算において令和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年度の臨時財政対策債を償還するための基金の積立てに要する経費のための措置として増額された普通交付税の影響により、前年度より増加した。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社会保障関係経費の増大や公共施設等の老朽化対策、その他の将来への備えのため、地方財政法第７条第１項による積立のほか、行革、経費節減等により捻出した額の積立を行っていく。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計画的な起債により、償還の金額も安定しているため現状維持とする。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61B7B83-A287-4CF2-B56E-4704619D16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2DED526E-50C8-49A6-9B78-51B0C4EC2D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F072BF9B-A311-4239-9555-9E4B758D9976}"/>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E83BA917-995D-4385-BEE9-F6C25B249A19}"/>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A9563B7-F709-490A-AB3D-E69F30C686E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1A68111B-C08D-4A04-8190-59E45C7B0556}"/>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A2D9A1F-6E3E-4208-85E5-5393CDDFD9D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D9C289D-5501-4AFE-9F05-A39D398847B3}"/>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7F5272DD-29D1-4D8B-AAA5-278C8C762068}"/>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13DE4172-CEC9-4DD0-9F7F-1F933C3D6661}"/>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AAD4F182-BBA6-47DF-AA96-DB711B4AD6F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C9ABBC7-CA49-4B3D-A90A-8FE1C0E9021D}"/>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466A58D4-1329-43EC-A518-2067BEE518F5}"/>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5F78CF50-FC26-4FD0-8F35-037FB9A71AEB}"/>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EDCF8861-3F4F-4C96-BA8C-B8FA9B530ED9}"/>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2F85F300-540F-4545-872C-BE4E0B568919}"/>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9986F2FB-0980-4214-93BB-01B7DE67B253}"/>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72248B43-0C3A-4C48-852B-8EA9B17C2D3F}"/>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705349C6-B809-4061-B702-68EB5F2F9A2A}"/>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13E3DEDC-1C33-4569-85E3-A997C29B25A1}"/>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E630383F-4D31-4417-89D3-34E537D27619}"/>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5E7022A-A10D-460C-BB5E-07FFD84148B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3D1F8EC7-1F7F-447C-B159-113C8248BFC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ECF2C0B5-59BC-4BC4-A246-EF6118A9FE2A}"/>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13E93E5-5A8A-4C67-8E78-11E6DB365BB8}"/>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D2B07CBD-9495-455D-89CB-AD85CCCF9559}"/>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F0AD404C-70EB-4BEF-A0FA-5CAD43A27E1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B7FE6F3-46F1-448F-B589-F3A15828AD9B}"/>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EC6125F2-D2FB-4C07-A3E4-89CF331B902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F884913D-7866-4900-BF87-B4BE484A914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D5018AC-D137-4E50-9CE1-44A3C1FF479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284AAA79-FFF5-4ABB-8551-A8E42B39D8C3}"/>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55F9F94-7C2C-41ED-88A5-019AC47A290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7BD90B77-39DC-49BE-8A01-0B6C78D91B13}"/>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7453A041-48FA-4423-ACED-958C36701C9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F51513E-1FA8-43B6-8795-2EA5402A698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9F4A5200-08BE-4F6B-B608-1682D5403F4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B54B6345-78A3-4662-9A57-65F0A97855A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2AE566E2-D6CF-4C2F-A10F-571FF2A0781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458C02E2-FD05-46EB-BC85-C4DAA29E2579}"/>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39A36013-BE20-4E81-BCC7-EEC9C36E9BB5}"/>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3991A6C-D749-4BDA-91FB-994F853F7A94}"/>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B84DC68-A0F7-4295-AB90-FBEDEEE1F6EE}"/>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C9DDEB2-E67B-4557-918A-CF0822D11D0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CB64025A-76D7-4A00-B164-233D91FCCF85}"/>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A0371B5E-2FEB-4A01-8E71-8346BE21D5BB}"/>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1967AD64-3742-4DFC-BD0D-8DF846862392}"/>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F64358CC-3594-4D3E-8727-CBEFAB64F149}"/>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FA9346D-72C1-46F4-BA20-6FAC272DCC6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E1561DFD-B2D3-45A1-9C66-94B0F724242A}"/>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2F803C53-8014-4FCF-A82B-795A2B10A31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B9847945-5AE7-45D8-B804-24A967EE6B81}"/>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37210EB6-6823-4B02-97BD-2633BAC383A2}"/>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B2D53CB3-2DFC-418A-BD9F-2850CF18D61D}"/>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66341AE0-019C-4AC4-9D79-B2D218C83DF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B7E6057F-11F8-4664-805B-EF7B43E8BC6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76074D13-2D82-4394-8C5E-9C775393905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有形固定資産減価償却率について、年々増加傾向であり類似団体と比較してみると高くなっている傾向である。年々減価償却率の増加しているため</a:t>
          </a:r>
          <a:endParaRPr kumimoji="1" lang="en-US" altLang="ja-JP" sz="11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今後も、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公共施設個別計画や公共施設等総合管理計画等に沿った公共施設に対するマネジメントを進め、計画的な予防保全を図る。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E50C2329-826F-4CCF-9D1B-BBADFF65449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A16D8373-BB63-48C7-B119-96E08CF089E7}"/>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1110D473-CDEE-45FD-B929-8341FEB31116}"/>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BF83CAC2-8872-4797-9A89-335A818EF957}"/>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8D7704CC-F692-43BC-9790-E689C557405B}"/>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DBC12FD-F0F3-4375-AF64-0ACE305950E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A33542EA-A533-4AB9-B1FF-EEE7E4438E3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8EE358CB-3BF0-410E-A0D0-5F64593526A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1C238C05-5C37-4121-8D0E-9C4AB6F07E3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7E5548ED-CBA6-4187-B00E-703704E95C71}"/>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2435D644-DD7B-4FF0-A716-A22B00D6FBE2}"/>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982A7EC2-9A2E-4CB4-9231-356F44B20C0E}"/>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1CE455F1-5EEC-4ACD-85BC-A5241C569312}"/>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527A784D-AFD0-4127-9F18-4CF20C30392E}"/>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F521E1BF-9C30-46B1-928E-D9239AC754DD}"/>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A710EF2-40E7-451B-B4CC-2A4D5057629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1518952-F316-426C-ABBD-ACBCD5127943}"/>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8E8FB44-EDE1-43E8-98C6-41D6599DBEF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77" name="直線コネクタ 76">
          <a:extLst>
            <a:ext uri="{FF2B5EF4-FFF2-40B4-BE49-F238E27FC236}">
              <a16:creationId xmlns:a16="http://schemas.microsoft.com/office/drawing/2014/main" id="{032E87A2-803A-4E83-8E9F-6063362FE8B9}"/>
            </a:ext>
          </a:extLst>
        </xdr:cNvPr>
        <xdr:cNvCxnSpPr/>
      </xdr:nvCxnSpPr>
      <xdr:spPr>
        <a:xfrm flipV="1">
          <a:off x="4760595" y="5199743"/>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8" name="有形固定資産減価償却率最小値テキスト">
          <a:extLst>
            <a:ext uri="{FF2B5EF4-FFF2-40B4-BE49-F238E27FC236}">
              <a16:creationId xmlns:a16="http://schemas.microsoft.com/office/drawing/2014/main" id="{B7E03DEB-9E66-4600-B4DF-AB0C7AFAA6DA}"/>
            </a:ext>
          </a:extLst>
        </xdr:cNvPr>
        <xdr:cNvSpPr txBox="1"/>
      </xdr:nvSpPr>
      <xdr:spPr>
        <a:xfrm>
          <a:off x="4813300" y="6588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9" name="直線コネクタ 78">
          <a:extLst>
            <a:ext uri="{FF2B5EF4-FFF2-40B4-BE49-F238E27FC236}">
              <a16:creationId xmlns:a16="http://schemas.microsoft.com/office/drawing/2014/main" id="{46F4AFDD-F7B6-4EFB-8DA0-C5D3B4E99000}"/>
            </a:ext>
          </a:extLst>
        </xdr:cNvPr>
        <xdr:cNvCxnSpPr/>
      </xdr:nvCxnSpPr>
      <xdr:spPr>
        <a:xfrm>
          <a:off x="4673600" y="658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80" name="有形固定資産減価償却率最大値テキスト">
          <a:extLst>
            <a:ext uri="{FF2B5EF4-FFF2-40B4-BE49-F238E27FC236}">
              <a16:creationId xmlns:a16="http://schemas.microsoft.com/office/drawing/2014/main" id="{1FCB2D43-661C-43C1-8B00-5FFF88A92C38}"/>
            </a:ext>
          </a:extLst>
        </xdr:cNvPr>
        <xdr:cNvSpPr txBox="1"/>
      </xdr:nvSpPr>
      <xdr:spPr>
        <a:xfrm>
          <a:off x="4813300" y="4974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81" name="直線コネクタ 80">
          <a:extLst>
            <a:ext uri="{FF2B5EF4-FFF2-40B4-BE49-F238E27FC236}">
              <a16:creationId xmlns:a16="http://schemas.microsoft.com/office/drawing/2014/main" id="{26A2B751-7953-45DC-BDC9-16EE23530B51}"/>
            </a:ext>
          </a:extLst>
        </xdr:cNvPr>
        <xdr:cNvCxnSpPr/>
      </xdr:nvCxnSpPr>
      <xdr:spPr>
        <a:xfrm>
          <a:off x="4673600" y="5199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82" name="有形固定資産減価償却率平均値テキスト">
          <a:extLst>
            <a:ext uri="{FF2B5EF4-FFF2-40B4-BE49-F238E27FC236}">
              <a16:creationId xmlns:a16="http://schemas.microsoft.com/office/drawing/2014/main" id="{78B50EB3-122D-4002-8295-13D0C233A702}"/>
            </a:ext>
          </a:extLst>
        </xdr:cNvPr>
        <xdr:cNvSpPr txBox="1"/>
      </xdr:nvSpPr>
      <xdr:spPr>
        <a:xfrm>
          <a:off x="4813300" y="5709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83" name="フローチャート: 判断 82">
          <a:extLst>
            <a:ext uri="{FF2B5EF4-FFF2-40B4-BE49-F238E27FC236}">
              <a16:creationId xmlns:a16="http://schemas.microsoft.com/office/drawing/2014/main" id="{7F457BD0-0505-4F4C-8EEE-62EC97B5B867}"/>
            </a:ext>
          </a:extLst>
        </xdr:cNvPr>
        <xdr:cNvSpPr/>
      </xdr:nvSpPr>
      <xdr:spPr>
        <a:xfrm>
          <a:off x="4711700" y="585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84" name="フローチャート: 判断 83">
          <a:extLst>
            <a:ext uri="{FF2B5EF4-FFF2-40B4-BE49-F238E27FC236}">
              <a16:creationId xmlns:a16="http://schemas.microsoft.com/office/drawing/2014/main" id="{D6208BFE-4A5C-4298-B26B-050E9695B60A}"/>
            </a:ext>
          </a:extLst>
        </xdr:cNvPr>
        <xdr:cNvSpPr/>
      </xdr:nvSpPr>
      <xdr:spPr>
        <a:xfrm>
          <a:off x="4000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85" name="フローチャート: 判断 84">
          <a:extLst>
            <a:ext uri="{FF2B5EF4-FFF2-40B4-BE49-F238E27FC236}">
              <a16:creationId xmlns:a16="http://schemas.microsoft.com/office/drawing/2014/main" id="{E222B643-38D9-48F0-BA74-45A11F91722D}"/>
            </a:ext>
          </a:extLst>
        </xdr:cNvPr>
        <xdr:cNvSpPr/>
      </xdr:nvSpPr>
      <xdr:spPr>
        <a:xfrm>
          <a:off x="3238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86" name="フローチャート: 判断 85">
          <a:extLst>
            <a:ext uri="{FF2B5EF4-FFF2-40B4-BE49-F238E27FC236}">
              <a16:creationId xmlns:a16="http://schemas.microsoft.com/office/drawing/2014/main" id="{47FA46DF-3772-4098-9A1F-A0E9AD4E226B}"/>
            </a:ext>
          </a:extLst>
        </xdr:cNvPr>
        <xdr:cNvSpPr/>
      </xdr:nvSpPr>
      <xdr:spPr>
        <a:xfrm>
          <a:off x="2476500" y="580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87" name="フローチャート: 判断 86">
          <a:extLst>
            <a:ext uri="{FF2B5EF4-FFF2-40B4-BE49-F238E27FC236}">
              <a16:creationId xmlns:a16="http://schemas.microsoft.com/office/drawing/2014/main" id="{3F6851BC-2D8B-4421-9C6B-98D2AD542A0A}"/>
            </a:ext>
          </a:extLst>
        </xdr:cNvPr>
        <xdr:cNvSpPr/>
      </xdr:nvSpPr>
      <xdr:spPr>
        <a:xfrm>
          <a:off x="1714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527DE5AD-4ACC-4D0F-8D20-A04C5969104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4101DF5A-7A23-4666-89B8-0B6F4FBF865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C251EBE-89EF-40AB-9BA9-EF99F4230D89}"/>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51898B97-0C5E-41E1-B76A-2A6D5732298C}"/>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441EBDBD-2CD8-44A4-9577-CB1D3732E66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93" name="楕円 92">
          <a:extLst>
            <a:ext uri="{FF2B5EF4-FFF2-40B4-BE49-F238E27FC236}">
              <a16:creationId xmlns:a16="http://schemas.microsoft.com/office/drawing/2014/main" id="{C331E662-6E8F-4135-AEE2-1BBD56B2F45F}"/>
            </a:ext>
          </a:extLst>
        </xdr:cNvPr>
        <xdr:cNvSpPr/>
      </xdr:nvSpPr>
      <xdr:spPr>
        <a:xfrm>
          <a:off x="47117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157951</xdr:rowOff>
    </xdr:from>
    <xdr:ext cx="405111" cy="259045"/>
    <xdr:sp macro="" textlink="">
      <xdr:nvSpPr>
        <xdr:cNvPr id="94" name="有形固定資産減価償却率該当値テキスト">
          <a:extLst>
            <a:ext uri="{FF2B5EF4-FFF2-40B4-BE49-F238E27FC236}">
              <a16:creationId xmlns:a16="http://schemas.microsoft.com/office/drawing/2014/main" id="{8EEB6631-AFB5-4829-9E66-29E627206295}"/>
            </a:ext>
          </a:extLst>
        </xdr:cNvPr>
        <xdr:cNvSpPr txBox="1"/>
      </xdr:nvSpPr>
      <xdr:spPr>
        <a:xfrm>
          <a:off x="4813300" y="59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95" name="楕円 94">
          <a:extLst>
            <a:ext uri="{FF2B5EF4-FFF2-40B4-BE49-F238E27FC236}">
              <a16:creationId xmlns:a16="http://schemas.microsoft.com/office/drawing/2014/main" id="{3321BE23-9247-4A48-BA76-586B5B866DCE}"/>
            </a:ext>
          </a:extLst>
        </xdr:cNvPr>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24947</xdr:rowOff>
    </xdr:from>
    <xdr:to>
      <xdr:col>23</xdr:col>
      <xdr:colOff>85725</xdr:colOff>
      <xdr:row>30</xdr:row>
      <xdr:rowOff>58874</xdr:rowOff>
    </xdr:to>
    <xdr:cxnSp macro="">
      <xdr:nvCxnSpPr>
        <xdr:cNvPr id="96" name="直線コネクタ 95">
          <a:extLst>
            <a:ext uri="{FF2B5EF4-FFF2-40B4-BE49-F238E27FC236}">
              <a16:creationId xmlns:a16="http://schemas.microsoft.com/office/drawing/2014/main" id="{57915849-9CE9-467D-9CBD-CCB169236AD8}"/>
            </a:ext>
          </a:extLst>
        </xdr:cNvPr>
        <xdr:cNvCxnSpPr/>
      </xdr:nvCxnSpPr>
      <xdr:spPr>
        <a:xfrm>
          <a:off x="4051300" y="5939972"/>
          <a:ext cx="71120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120922</xdr:rowOff>
    </xdr:from>
    <xdr:to>
      <xdr:col>15</xdr:col>
      <xdr:colOff>187325</xdr:colOff>
      <xdr:row>30</xdr:row>
      <xdr:rowOff>51072</xdr:rowOff>
    </xdr:to>
    <xdr:sp macro="" textlink="">
      <xdr:nvSpPr>
        <xdr:cNvPr id="97" name="楕円 96">
          <a:extLst>
            <a:ext uri="{FF2B5EF4-FFF2-40B4-BE49-F238E27FC236}">
              <a16:creationId xmlns:a16="http://schemas.microsoft.com/office/drawing/2014/main" id="{3EE131D6-07F4-40C2-AF66-4F277FAFFBE7}"/>
            </a:ext>
          </a:extLst>
        </xdr:cNvPr>
        <xdr:cNvSpPr/>
      </xdr:nvSpPr>
      <xdr:spPr>
        <a:xfrm>
          <a:off x="3238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272</xdr:rowOff>
    </xdr:from>
    <xdr:to>
      <xdr:col>19</xdr:col>
      <xdr:colOff>136525</xdr:colOff>
      <xdr:row>30</xdr:row>
      <xdr:rowOff>24947</xdr:rowOff>
    </xdr:to>
    <xdr:cxnSp macro="">
      <xdr:nvCxnSpPr>
        <xdr:cNvPr id="98" name="直線コネクタ 97">
          <a:extLst>
            <a:ext uri="{FF2B5EF4-FFF2-40B4-BE49-F238E27FC236}">
              <a16:creationId xmlns:a16="http://schemas.microsoft.com/office/drawing/2014/main" id="{037BDEBA-1BC2-4CBE-BE65-929F6BECB127}"/>
            </a:ext>
          </a:extLst>
        </xdr:cNvPr>
        <xdr:cNvCxnSpPr/>
      </xdr:nvCxnSpPr>
      <xdr:spPr>
        <a:xfrm>
          <a:off x="3289300" y="5915297"/>
          <a:ext cx="7620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68489</xdr:rowOff>
    </xdr:from>
    <xdr:to>
      <xdr:col>11</xdr:col>
      <xdr:colOff>187325</xdr:colOff>
      <xdr:row>29</xdr:row>
      <xdr:rowOff>170089</xdr:rowOff>
    </xdr:to>
    <xdr:sp macro="" textlink="">
      <xdr:nvSpPr>
        <xdr:cNvPr id="99" name="楕円 98">
          <a:extLst>
            <a:ext uri="{FF2B5EF4-FFF2-40B4-BE49-F238E27FC236}">
              <a16:creationId xmlns:a16="http://schemas.microsoft.com/office/drawing/2014/main" id="{2BA8DC27-9EDD-48A9-8EF7-A0807F02FF93}"/>
            </a:ext>
          </a:extLst>
        </xdr:cNvPr>
        <xdr:cNvSpPr/>
      </xdr:nvSpPr>
      <xdr:spPr>
        <a:xfrm>
          <a:off x="2476500" y="581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119289</xdr:rowOff>
    </xdr:from>
    <xdr:to>
      <xdr:col>15</xdr:col>
      <xdr:colOff>136525</xdr:colOff>
      <xdr:row>30</xdr:row>
      <xdr:rowOff>272</xdr:rowOff>
    </xdr:to>
    <xdr:cxnSp macro="">
      <xdr:nvCxnSpPr>
        <xdr:cNvPr id="100" name="直線コネクタ 99">
          <a:extLst>
            <a:ext uri="{FF2B5EF4-FFF2-40B4-BE49-F238E27FC236}">
              <a16:creationId xmlns:a16="http://schemas.microsoft.com/office/drawing/2014/main" id="{76767856-F833-4E91-8003-D076A5B19234}"/>
            </a:ext>
          </a:extLst>
        </xdr:cNvPr>
        <xdr:cNvCxnSpPr/>
      </xdr:nvCxnSpPr>
      <xdr:spPr>
        <a:xfrm>
          <a:off x="2527300" y="5862864"/>
          <a:ext cx="7620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19141</xdr:rowOff>
    </xdr:from>
    <xdr:to>
      <xdr:col>7</xdr:col>
      <xdr:colOff>187325</xdr:colOff>
      <xdr:row>29</xdr:row>
      <xdr:rowOff>120741</xdr:rowOff>
    </xdr:to>
    <xdr:sp macro="" textlink="">
      <xdr:nvSpPr>
        <xdr:cNvPr id="101" name="楕円 100">
          <a:extLst>
            <a:ext uri="{FF2B5EF4-FFF2-40B4-BE49-F238E27FC236}">
              <a16:creationId xmlns:a16="http://schemas.microsoft.com/office/drawing/2014/main" id="{07035453-8C49-4B10-A823-3F27EE23AE3F}"/>
            </a:ext>
          </a:extLst>
        </xdr:cNvPr>
        <xdr:cNvSpPr/>
      </xdr:nvSpPr>
      <xdr:spPr>
        <a:xfrm>
          <a:off x="1714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69941</xdr:rowOff>
    </xdr:from>
    <xdr:to>
      <xdr:col>11</xdr:col>
      <xdr:colOff>136525</xdr:colOff>
      <xdr:row>29</xdr:row>
      <xdr:rowOff>119289</xdr:rowOff>
    </xdr:to>
    <xdr:cxnSp macro="">
      <xdr:nvCxnSpPr>
        <xdr:cNvPr id="102" name="直線コネクタ 101">
          <a:extLst>
            <a:ext uri="{FF2B5EF4-FFF2-40B4-BE49-F238E27FC236}">
              <a16:creationId xmlns:a16="http://schemas.microsoft.com/office/drawing/2014/main" id="{86BB05A1-A85F-48C4-8CD1-15876D314CC0}"/>
            </a:ext>
          </a:extLst>
        </xdr:cNvPr>
        <xdr:cNvCxnSpPr/>
      </xdr:nvCxnSpPr>
      <xdr:spPr>
        <a:xfrm>
          <a:off x="1765300" y="5813516"/>
          <a:ext cx="762000" cy="4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103" name="n_1aveValue有形固定資産減価償却率">
          <a:extLst>
            <a:ext uri="{FF2B5EF4-FFF2-40B4-BE49-F238E27FC236}">
              <a16:creationId xmlns:a16="http://schemas.microsoft.com/office/drawing/2014/main" id="{C5D81ACB-1E39-454E-95CA-B70FBACF80DD}"/>
            </a:ext>
          </a:extLst>
        </xdr:cNvPr>
        <xdr:cNvSpPr txBox="1"/>
      </xdr:nvSpPr>
      <xdr:spPr>
        <a:xfrm>
          <a:off x="38360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104" name="n_2aveValue有形固定資産減価償却率">
          <a:extLst>
            <a:ext uri="{FF2B5EF4-FFF2-40B4-BE49-F238E27FC236}">
              <a16:creationId xmlns:a16="http://schemas.microsoft.com/office/drawing/2014/main" id="{00F876D9-2D05-417B-BABE-6C2F0FDAB9B2}"/>
            </a:ext>
          </a:extLst>
        </xdr:cNvPr>
        <xdr:cNvSpPr txBox="1"/>
      </xdr:nvSpPr>
      <xdr:spPr>
        <a:xfrm>
          <a:off x="30867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105" name="n_3aveValue有形固定資産減価償却率">
          <a:extLst>
            <a:ext uri="{FF2B5EF4-FFF2-40B4-BE49-F238E27FC236}">
              <a16:creationId xmlns:a16="http://schemas.microsoft.com/office/drawing/2014/main" id="{D8F8DDF1-5584-4F3B-8154-3685DB46B248}"/>
            </a:ext>
          </a:extLst>
        </xdr:cNvPr>
        <xdr:cNvSpPr txBox="1"/>
      </xdr:nvSpPr>
      <xdr:spPr>
        <a:xfrm>
          <a:off x="2324744" y="5581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106" name="n_4aveValue有形固定資産減価償却率">
          <a:extLst>
            <a:ext uri="{FF2B5EF4-FFF2-40B4-BE49-F238E27FC236}">
              <a16:creationId xmlns:a16="http://schemas.microsoft.com/office/drawing/2014/main" id="{3A78BA43-3AFC-4935-A7AB-C19E4D6EE454}"/>
            </a:ext>
          </a:extLst>
        </xdr:cNvPr>
        <xdr:cNvSpPr txBox="1"/>
      </xdr:nvSpPr>
      <xdr:spPr>
        <a:xfrm>
          <a:off x="1562744" y="552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107" name="n_1mainValue有形固定資産減価償却率">
          <a:extLst>
            <a:ext uri="{FF2B5EF4-FFF2-40B4-BE49-F238E27FC236}">
              <a16:creationId xmlns:a16="http://schemas.microsoft.com/office/drawing/2014/main" id="{5FC71195-44A2-4F49-80D8-7F48A5A7EE77}"/>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42199</xdr:rowOff>
    </xdr:from>
    <xdr:ext cx="405111" cy="259045"/>
    <xdr:sp macro="" textlink="">
      <xdr:nvSpPr>
        <xdr:cNvPr id="108" name="n_2mainValue有形固定資産減価償却率">
          <a:extLst>
            <a:ext uri="{FF2B5EF4-FFF2-40B4-BE49-F238E27FC236}">
              <a16:creationId xmlns:a16="http://schemas.microsoft.com/office/drawing/2014/main" id="{40344349-FC37-430F-A916-C42C830A70AE}"/>
            </a:ext>
          </a:extLst>
        </xdr:cNvPr>
        <xdr:cNvSpPr txBox="1"/>
      </xdr:nvSpPr>
      <xdr:spPr>
        <a:xfrm>
          <a:off x="3086744" y="5957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161216</xdr:rowOff>
    </xdr:from>
    <xdr:ext cx="405111" cy="259045"/>
    <xdr:sp macro="" textlink="">
      <xdr:nvSpPr>
        <xdr:cNvPr id="109" name="n_3mainValue有形固定資産減価償却率">
          <a:extLst>
            <a:ext uri="{FF2B5EF4-FFF2-40B4-BE49-F238E27FC236}">
              <a16:creationId xmlns:a16="http://schemas.microsoft.com/office/drawing/2014/main" id="{9FA5DA49-4626-4602-BF2C-65821E19C6AD}"/>
            </a:ext>
          </a:extLst>
        </xdr:cNvPr>
        <xdr:cNvSpPr txBox="1"/>
      </xdr:nvSpPr>
      <xdr:spPr>
        <a:xfrm>
          <a:off x="232474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111868</xdr:rowOff>
    </xdr:from>
    <xdr:ext cx="405111" cy="259045"/>
    <xdr:sp macro="" textlink="">
      <xdr:nvSpPr>
        <xdr:cNvPr id="110" name="n_4mainValue有形固定資産減価償却率">
          <a:extLst>
            <a:ext uri="{FF2B5EF4-FFF2-40B4-BE49-F238E27FC236}">
              <a16:creationId xmlns:a16="http://schemas.microsoft.com/office/drawing/2014/main" id="{95D2FD0C-D1A5-4ECF-8656-8B5EEA9E02FE}"/>
            </a:ext>
          </a:extLst>
        </xdr:cNvPr>
        <xdr:cNvSpPr txBox="1"/>
      </xdr:nvSpPr>
      <xdr:spPr>
        <a:xfrm>
          <a:off x="1562744" y="58554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B2724C53-59BE-4099-84AD-A8203448F54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DD7BBA29-2787-4D0D-A328-B5F24B92C71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13425254-5034-4E30-ABDE-0CAA3640564E}"/>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[ 213.8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853749DD-4D7F-4CDA-AAAE-3FC8B36A9FB5}"/>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631F4388-F331-424E-A325-D0ED3985FCF9}"/>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76AACCAE-5EF3-44A4-BE40-C514995CC02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5593ADC3-27C4-4195-9942-7DE3E2E687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2E7A1169-B205-467D-8862-D265F0F4569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6751B3D3-BDFA-454A-A4AA-879C7B943B9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0C25D5B-B8CE-4DBF-A223-F8D7BA16552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E82BB621-CD8A-4F58-BCFB-1988A244E10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A3F8A6B2-C018-47CB-AFC1-7500A1431BB6}"/>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68934590-EA53-49FD-BF36-6CE4417B39B4}"/>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債務償還比率は、類似団体と比較しても低い水準である。令和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年度は類似団体の債務償還比率が顕著に減少したことも要因として考えられるが本町の比率は令和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a:t>
          </a:r>
          <a:r>
            <a:rPr kumimoji="1" lang="en-US" altLang="ja-JP" sz="1100">
              <a:latin typeface="ＭＳ Ｐゴシック" panose="020B0600070205080204" pitchFamily="50" charset="-128"/>
              <a:ea typeface="ＭＳ Ｐゴシック" panose="020B0600070205080204" pitchFamily="50" charset="-128"/>
            </a:rPr>
            <a:t>103.7%</a:t>
          </a:r>
          <a:r>
            <a:rPr kumimoji="1" lang="ja-JP" altLang="en-US" sz="1100">
              <a:latin typeface="ＭＳ Ｐゴシック" panose="020B0600070205080204" pitchFamily="50" charset="-128"/>
              <a:ea typeface="ＭＳ Ｐゴシック" panose="020B0600070205080204" pitchFamily="50" charset="-128"/>
            </a:rPr>
            <a:t>と大きく減少しているため、今後も引き続き負債が増加しないよう適切に管理していく。</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1F46BDEA-68C5-4BBF-9EDA-DEC8D1A333C3}"/>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F1613222-E06B-45EA-81FE-F79B17EFBA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6C4605A4-2A59-4702-A4BB-24E4DDF2BDD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61204F30-9F82-49B3-AE0F-EA203F80D04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C74A13-38C0-40DE-983A-A83B037E8601}"/>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72E74C4E-BA5E-4092-AFA1-70A75C84570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EF09039-598B-43D4-8B04-BA130A73B8CE}"/>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55CA1001-D9C1-4A68-87B2-4C2FDE7BF11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4CB4E811-AE5C-4ADB-AB07-7D0DEBD1ED7E}"/>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9CB8DC45-EDC4-4C60-87C5-077AEBFCBD85}"/>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B9CEF343-E01F-4353-A15C-2FA309C4C22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195FCF83-CDF8-4116-AFC4-CB940198A8AF}"/>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ECEF4BBB-E5A5-4EA1-A043-70FE992AA83B}"/>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F76E3C8E-A332-454A-B018-8CF6D09E864F}"/>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0E37AE1-65FE-45FD-8A9F-D49B8471237E}"/>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9" name="直線コネクタ 138">
          <a:extLst>
            <a:ext uri="{FF2B5EF4-FFF2-40B4-BE49-F238E27FC236}">
              <a16:creationId xmlns:a16="http://schemas.microsoft.com/office/drawing/2014/main" id="{9070F3A2-2E60-4271-82D2-66496301A028}"/>
            </a:ext>
          </a:extLst>
        </xdr:cNvPr>
        <xdr:cNvCxnSpPr/>
      </xdr:nvCxnSpPr>
      <xdr:spPr>
        <a:xfrm flipV="1">
          <a:off x="14793595" y="5312833"/>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40" name="債務償還比率最小値テキスト">
          <a:extLst>
            <a:ext uri="{FF2B5EF4-FFF2-40B4-BE49-F238E27FC236}">
              <a16:creationId xmlns:a16="http://schemas.microsoft.com/office/drawing/2014/main" id="{F51E1422-6638-443E-A5A0-24155191D868}"/>
            </a:ext>
          </a:extLst>
        </xdr:cNvPr>
        <xdr:cNvSpPr txBox="1"/>
      </xdr:nvSpPr>
      <xdr:spPr>
        <a:xfrm>
          <a:off x="14846300" y="655076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41" name="直線コネクタ 140">
          <a:extLst>
            <a:ext uri="{FF2B5EF4-FFF2-40B4-BE49-F238E27FC236}">
              <a16:creationId xmlns:a16="http://schemas.microsoft.com/office/drawing/2014/main" id="{3F09B386-2331-44C7-922D-873537ED231A}"/>
            </a:ext>
          </a:extLst>
        </xdr:cNvPr>
        <xdr:cNvCxnSpPr/>
      </xdr:nvCxnSpPr>
      <xdr:spPr>
        <a:xfrm>
          <a:off x="14706600" y="6546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9ED8B88F-AD7A-4C02-8C2F-B58A2535585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F15F48C1-A1D8-47AE-BF82-AF3D755A627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44" name="債務償還比率平均値テキスト">
          <a:extLst>
            <a:ext uri="{FF2B5EF4-FFF2-40B4-BE49-F238E27FC236}">
              <a16:creationId xmlns:a16="http://schemas.microsoft.com/office/drawing/2014/main" id="{1A4B85ED-9B15-43CB-BD8A-46F8AE4D6BE0}"/>
            </a:ext>
          </a:extLst>
        </xdr:cNvPr>
        <xdr:cNvSpPr txBox="1"/>
      </xdr:nvSpPr>
      <xdr:spPr>
        <a:xfrm>
          <a:off x="14846300" y="5729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45" name="フローチャート: 判断 144">
          <a:extLst>
            <a:ext uri="{FF2B5EF4-FFF2-40B4-BE49-F238E27FC236}">
              <a16:creationId xmlns:a16="http://schemas.microsoft.com/office/drawing/2014/main" id="{645F2BF9-EB50-489E-9369-2760708C864A}"/>
            </a:ext>
          </a:extLst>
        </xdr:cNvPr>
        <xdr:cNvSpPr/>
      </xdr:nvSpPr>
      <xdr:spPr>
        <a:xfrm>
          <a:off x="14744700" y="575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46" name="フローチャート: 判断 145">
          <a:extLst>
            <a:ext uri="{FF2B5EF4-FFF2-40B4-BE49-F238E27FC236}">
              <a16:creationId xmlns:a16="http://schemas.microsoft.com/office/drawing/2014/main" id="{4A6F3427-30C3-42D6-A721-8BF80B52A5F3}"/>
            </a:ext>
          </a:extLst>
        </xdr:cNvPr>
        <xdr:cNvSpPr/>
      </xdr:nvSpPr>
      <xdr:spPr>
        <a:xfrm>
          <a:off x="14033500" y="592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47" name="フローチャート: 判断 146">
          <a:extLst>
            <a:ext uri="{FF2B5EF4-FFF2-40B4-BE49-F238E27FC236}">
              <a16:creationId xmlns:a16="http://schemas.microsoft.com/office/drawing/2014/main" id="{3258568E-2A59-45E8-997C-CB8ADD4A2CAE}"/>
            </a:ext>
          </a:extLst>
        </xdr:cNvPr>
        <xdr:cNvSpPr/>
      </xdr:nvSpPr>
      <xdr:spPr>
        <a:xfrm>
          <a:off x="13271500" y="598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8" name="フローチャート: 判断 147">
          <a:extLst>
            <a:ext uri="{FF2B5EF4-FFF2-40B4-BE49-F238E27FC236}">
              <a16:creationId xmlns:a16="http://schemas.microsoft.com/office/drawing/2014/main" id="{D7DA8BFF-298F-455D-9251-DE2F8292BF86}"/>
            </a:ext>
          </a:extLst>
        </xdr:cNvPr>
        <xdr:cNvSpPr/>
      </xdr:nvSpPr>
      <xdr:spPr>
        <a:xfrm>
          <a:off x="12509500" y="59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9" name="フローチャート: 判断 148">
          <a:extLst>
            <a:ext uri="{FF2B5EF4-FFF2-40B4-BE49-F238E27FC236}">
              <a16:creationId xmlns:a16="http://schemas.microsoft.com/office/drawing/2014/main" id="{9ABE7610-F409-4ED2-A78E-62F13D8CE460}"/>
            </a:ext>
          </a:extLst>
        </xdr:cNvPr>
        <xdr:cNvSpPr/>
      </xdr:nvSpPr>
      <xdr:spPr>
        <a:xfrm>
          <a:off x="11747500" y="597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59C47613-321D-400C-A4E4-C8FC2DC932B1}"/>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8DC63BC1-4FBD-4ABF-BD2D-5A111B7B761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35F3E856-02E4-438A-B83C-4E016854161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5266A07-6E41-4499-94D1-07E8D0601134}"/>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B7A08EF2-3734-48C0-AFA0-51487770E40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117799</xdr:rowOff>
    </xdr:from>
    <xdr:to>
      <xdr:col>76</xdr:col>
      <xdr:colOff>73025</xdr:colOff>
      <xdr:row>28</xdr:row>
      <xdr:rowOff>47949</xdr:rowOff>
    </xdr:to>
    <xdr:sp macro="" textlink="">
      <xdr:nvSpPr>
        <xdr:cNvPr id="155" name="楕円 154">
          <a:extLst>
            <a:ext uri="{FF2B5EF4-FFF2-40B4-BE49-F238E27FC236}">
              <a16:creationId xmlns:a16="http://schemas.microsoft.com/office/drawing/2014/main" id="{B4F432C2-3E8D-43B9-88F6-972BDE902EF1}"/>
            </a:ext>
          </a:extLst>
        </xdr:cNvPr>
        <xdr:cNvSpPr/>
      </xdr:nvSpPr>
      <xdr:spPr>
        <a:xfrm>
          <a:off x="14744700" y="551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140676</xdr:rowOff>
    </xdr:from>
    <xdr:ext cx="469744" cy="259045"/>
    <xdr:sp macro="" textlink="">
      <xdr:nvSpPr>
        <xdr:cNvPr id="156" name="債務償還比率該当値テキスト">
          <a:extLst>
            <a:ext uri="{FF2B5EF4-FFF2-40B4-BE49-F238E27FC236}">
              <a16:creationId xmlns:a16="http://schemas.microsoft.com/office/drawing/2014/main" id="{567773FD-D7B3-4B1A-9103-D943FF4FB9AE}"/>
            </a:ext>
          </a:extLst>
        </xdr:cNvPr>
        <xdr:cNvSpPr txBox="1"/>
      </xdr:nvSpPr>
      <xdr:spPr>
        <a:xfrm>
          <a:off x="14846300" y="536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70732</xdr:rowOff>
    </xdr:from>
    <xdr:to>
      <xdr:col>72</xdr:col>
      <xdr:colOff>123825</xdr:colOff>
      <xdr:row>29</xdr:row>
      <xdr:rowOff>882</xdr:rowOff>
    </xdr:to>
    <xdr:sp macro="" textlink="">
      <xdr:nvSpPr>
        <xdr:cNvPr id="157" name="楕円 156">
          <a:extLst>
            <a:ext uri="{FF2B5EF4-FFF2-40B4-BE49-F238E27FC236}">
              <a16:creationId xmlns:a16="http://schemas.microsoft.com/office/drawing/2014/main" id="{40CF7022-150C-4CA3-8E94-D81AAF6C9AFC}"/>
            </a:ext>
          </a:extLst>
        </xdr:cNvPr>
        <xdr:cNvSpPr/>
      </xdr:nvSpPr>
      <xdr:spPr>
        <a:xfrm>
          <a:off x="14033500" y="564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168599</xdr:rowOff>
    </xdr:from>
    <xdr:to>
      <xdr:col>76</xdr:col>
      <xdr:colOff>22225</xdr:colOff>
      <xdr:row>28</xdr:row>
      <xdr:rowOff>121532</xdr:rowOff>
    </xdr:to>
    <xdr:cxnSp macro="">
      <xdr:nvCxnSpPr>
        <xdr:cNvPr id="158" name="直線コネクタ 157">
          <a:extLst>
            <a:ext uri="{FF2B5EF4-FFF2-40B4-BE49-F238E27FC236}">
              <a16:creationId xmlns:a16="http://schemas.microsoft.com/office/drawing/2014/main" id="{409FD98D-4162-487F-907B-7DF5520521AE}"/>
            </a:ext>
          </a:extLst>
        </xdr:cNvPr>
        <xdr:cNvCxnSpPr/>
      </xdr:nvCxnSpPr>
      <xdr:spPr>
        <a:xfrm flipV="1">
          <a:off x="14084300" y="5569274"/>
          <a:ext cx="711200" cy="1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10280</xdr:rowOff>
    </xdr:from>
    <xdr:to>
      <xdr:col>68</xdr:col>
      <xdr:colOff>123825</xdr:colOff>
      <xdr:row>28</xdr:row>
      <xdr:rowOff>111880</xdr:rowOff>
    </xdr:to>
    <xdr:sp macro="" textlink="">
      <xdr:nvSpPr>
        <xdr:cNvPr id="159" name="楕円 158">
          <a:extLst>
            <a:ext uri="{FF2B5EF4-FFF2-40B4-BE49-F238E27FC236}">
              <a16:creationId xmlns:a16="http://schemas.microsoft.com/office/drawing/2014/main" id="{5A680D4B-3C37-4522-AD2E-78C4EDF4B6AB}"/>
            </a:ext>
          </a:extLst>
        </xdr:cNvPr>
        <xdr:cNvSpPr/>
      </xdr:nvSpPr>
      <xdr:spPr>
        <a:xfrm>
          <a:off x="13271500" y="558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61080</xdr:rowOff>
    </xdr:from>
    <xdr:to>
      <xdr:col>72</xdr:col>
      <xdr:colOff>73025</xdr:colOff>
      <xdr:row>28</xdr:row>
      <xdr:rowOff>121532</xdr:rowOff>
    </xdr:to>
    <xdr:cxnSp macro="">
      <xdr:nvCxnSpPr>
        <xdr:cNvPr id="160" name="直線コネクタ 159">
          <a:extLst>
            <a:ext uri="{FF2B5EF4-FFF2-40B4-BE49-F238E27FC236}">
              <a16:creationId xmlns:a16="http://schemas.microsoft.com/office/drawing/2014/main" id="{C72E763B-52A6-448C-A141-4F013A86B25E}"/>
            </a:ext>
          </a:extLst>
        </xdr:cNvPr>
        <xdr:cNvCxnSpPr/>
      </xdr:nvCxnSpPr>
      <xdr:spPr>
        <a:xfrm>
          <a:off x="13322300" y="5633205"/>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119190</xdr:rowOff>
    </xdr:from>
    <xdr:to>
      <xdr:col>64</xdr:col>
      <xdr:colOff>123825</xdr:colOff>
      <xdr:row>29</xdr:row>
      <xdr:rowOff>49340</xdr:rowOff>
    </xdr:to>
    <xdr:sp macro="" textlink="">
      <xdr:nvSpPr>
        <xdr:cNvPr id="161" name="楕円 160">
          <a:extLst>
            <a:ext uri="{FF2B5EF4-FFF2-40B4-BE49-F238E27FC236}">
              <a16:creationId xmlns:a16="http://schemas.microsoft.com/office/drawing/2014/main" id="{25C16AE4-692E-4C68-809E-C3DD05711DCF}"/>
            </a:ext>
          </a:extLst>
        </xdr:cNvPr>
        <xdr:cNvSpPr/>
      </xdr:nvSpPr>
      <xdr:spPr>
        <a:xfrm>
          <a:off x="12509500" y="56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61080</xdr:rowOff>
    </xdr:from>
    <xdr:to>
      <xdr:col>68</xdr:col>
      <xdr:colOff>73025</xdr:colOff>
      <xdr:row>28</xdr:row>
      <xdr:rowOff>169990</xdr:rowOff>
    </xdr:to>
    <xdr:cxnSp macro="">
      <xdr:nvCxnSpPr>
        <xdr:cNvPr id="162" name="直線コネクタ 161">
          <a:extLst>
            <a:ext uri="{FF2B5EF4-FFF2-40B4-BE49-F238E27FC236}">
              <a16:creationId xmlns:a16="http://schemas.microsoft.com/office/drawing/2014/main" id="{BE7675A5-09A4-4526-A532-8245E6864B89}"/>
            </a:ext>
          </a:extLst>
        </xdr:cNvPr>
        <xdr:cNvCxnSpPr/>
      </xdr:nvCxnSpPr>
      <xdr:spPr>
        <a:xfrm flipV="1">
          <a:off x="12560300" y="5633205"/>
          <a:ext cx="762000" cy="10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59577</xdr:rowOff>
    </xdr:from>
    <xdr:to>
      <xdr:col>60</xdr:col>
      <xdr:colOff>123825</xdr:colOff>
      <xdr:row>28</xdr:row>
      <xdr:rowOff>161177</xdr:rowOff>
    </xdr:to>
    <xdr:sp macro="" textlink="">
      <xdr:nvSpPr>
        <xdr:cNvPr id="163" name="楕円 162">
          <a:extLst>
            <a:ext uri="{FF2B5EF4-FFF2-40B4-BE49-F238E27FC236}">
              <a16:creationId xmlns:a16="http://schemas.microsoft.com/office/drawing/2014/main" id="{53596129-F10F-42EF-9B1D-819E9F1E70AC}"/>
            </a:ext>
          </a:extLst>
        </xdr:cNvPr>
        <xdr:cNvSpPr/>
      </xdr:nvSpPr>
      <xdr:spPr>
        <a:xfrm>
          <a:off x="11747500" y="563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110377</xdr:rowOff>
    </xdr:from>
    <xdr:to>
      <xdr:col>64</xdr:col>
      <xdr:colOff>73025</xdr:colOff>
      <xdr:row>28</xdr:row>
      <xdr:rowOff>169990</xdr:rowOff>
    </xdr:to>
    <xdr:cxnSp macro="">
      <xdr:nvCxnSpPr>
        <xdr:cNvPr id="164" name="直線コネクタ 163">
          <a:extLst>
            <a:ext uri="{FF2B5EF4-FFF2-40B4-BE49-F238E27FC236}">
              <a16:creationId xmlns:a16="http://schemas.microsoft.com/office/drawing/2014/main" id="{FCF8AE3D-3A8E-4847-AC24-DA52C0E95FF6}"/>
            </a:ext>
          </a:extLst>
        </xdr:cNvPr>
        <xdr:cNvCxnSpPr/>
      </xdr:nvCxnSpPr>
      <xdr:spPr>
        <a:xfrm>
          <a:off x="11798300" y="5682502"/>
          <a:ext cx="762000" cy="5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106387</xdr:rowOff>
    </xdr:from>
    <xdr:ext cx="469744" cy="259045"/>
    <xdr:sp macro="" textlink="">
      <xdr:nvSpPr>
        <xdr:cNvPr id="165" name="n_1aveValue債務償還比率">
          <a:extLst>
            <a:ext uri="{FF2B5EF4-FFF2-40B4-BE49-F238E27FC236}">
              <a16:creationId xmlns:a16="http://schemas.microsoft.com/office/drawing/2014/main" id="{3F3F42F4-ECCF-44C4-8424-134687FA2B89}"/>
            </a:ext>
          </a:extLst>
        </xdr:cNvPr>
        <xdr:cNvSpPr txBox="1"/>
      </xdr:nvSpPr>
      <xdr:spPr>
        <a:xfrm>
          <a:off x="13836727" y="602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66" name="n_2aveValue債務償還比率">
          <a:extLst>
            <a:ext uri="{FF2B5EF4-FFF2-40B4-BE49-F238E27FC236}">
              <a16:creationId xmlns:a16="http://schemas.microsoft.com/office/drawing/2014/main" id="{A440ED74-8A59-4321-A403-CDDDB4F74208}"/>
            </a:ext>
          </a:extLst>
        </xdr:cNvPr>
        <xdr:cNvSpPr txBox="1"/>
      </xdr:nvSpPr>
      <xdr:spPr>
        <a:xfrm>
          <a:off x="13087427" y="6081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67" name="n_3aveValue債務償還比率">
          <a:extLst>
            <a:ext uri="{FF2B5EF4-FFF2-40B4-BE49-F238E27FC236}">
              <a16:creationId xmlns:a16="http://schemas.microsoft.com/office/drawing/2014/main" id="{9651AB24-7E61-4FBB-A884-E8634BB4B6F6}"/>
            </a:ext>
          </a:extLst>
        </xdr:cNvPr>
        <xdr:cNvSpPr txBox="1"/>
      </xdr:nvSpPr>
      <xdr:spPr>
        <a:xfrm>
          <a:off x="12325427" y="60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8" name="n_4aveValue債務償還比率">
          <a:extLst>
            <a:ext uri="{FF2B5EF4-FFF2-40B4-BE49-F238E27FC236}">
              <a16:creationId xmlns:a16="http://schemas.microsoft.com/office/drawing/2014/main" id="{9F1738E6-C2DF-4F29-A9C2-E721E4FF0786}"/>
            </a:ext>
          </a:extLst>
        </xdr:cNvPr>
        <xdr:cNvSpPr txBox="1"/>
      </xdr:nvSpPr>
      <xdr:spPr>
        <a:xfrm>
          <a:off x="11563427" y="6064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17409</xdr:rowOff>
    </xdr:from>
    <xdr:ext cx="469744" cy="259045"/>
    <xdr:sp macro="" textlink="">
      <xdr:nvSpPr>
        <xdr:cNvPr id="169" name="n_1mainValue債務償還比率">
          <a:extLst>
            <a:ext uri="{FF2B5EF4-FFF2-40B4-BE49-F238E27FC236}">
              <a16:creationId xmlns:a16="http://schemas.microsoft.com/office/drawing/2014/main" id="{AED24363-EE62-4572-B70B-B6A2EACD2973}"/>
            </a:ext>
          </a:extLst>
        </xdr:cNvPr>
        <xdr:cNvSpPr txBox="1"/>
      </xdr:nvSpPr>
      <xdr:spPr>
        <a:xfrm>
          <a:off x="13836727" y="541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128407</xdr:rowOff>
    </xdr:from>
    <xdr:ext cx="469744" cy="259045"/>
    <xdr:sp macro="" textlink="">
      <xdr:nvSpPr>
        <xdr:cNvPr id="170" name="n_2mainValue債務償還比率">
          <a:extLst>
            <a:ext uri="{FF2B5EF4-FFF2-40B4-BE49-F238E27FC236}">
              <a16:creationId xmlns:a16="http://schemas.microsoft.com/office/drawing/2014/main" id="{C8ACF047-C0E5-48B4-AE9E-721171F0D52D}"/>
            </a:ext>
          </a:extLst>
        </xdr:cNvPr>
        <xdr:cNvSpPr txBox="1"/>
      </xdr:nvSpPr>
      <xdr:spPr>
        <a:xfrm>
          <a:off x="13087427" y="535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65867</xdr:rowOff>
    </xdr:from>
    <xdr:ext cx="469744" cy="259045"/>
    <xdr:sp macro="" textlink="">
      <xdr:nvSpPr>
        <xdr:cNvPr id="171" name="n_3mainValue債務償還比率">
          <a:extLst>
            <a:ext uri="{FF2B5EF4-FFF2-40B4-BE49-F238E27FC236}">
              <a16:creationId xmlns:a16="http://schemas.microsoft.com/office/drawing/2014/main" id="{EEC66C87-C991-4B30-A056-C20F7DE61AED}"/>
            </a:ext>
          </a:extLst>
        </xdr:cNvPr>
        <xdr:cNvSpPr txBox="1"/>
      </xdr:nvSpPr>
      <xdr:spPr>
        <a:xfrm>
          <a:off x="12325427" y="546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6254</xdr:rowOff>
    </xdr:from>
    <xdr:ext cx="469744" cy="259045"/>
    <xdr:sp macro="" textlink="">
      <xdr:nvSpPr>
        <xdr:cNvPr id="172" name="n_4mainValue債務償還比率">
          <a:extLst>
            <a:ext uri="{FF2B5EF4-FFF2-40B4-BE49-F238E27FC236}">
              <a16:creationId xmlns:a16="http://schemas.microsoft.com/office/drawing/2014/main" id="{9E4C7778-7987-4416-ADBE-2471D92A79DD}"/>
            </a:ext>
          </a:extLst>
        </xdr:cNvPr>
        <xdr:cNvSpPr txBox="1"/>
      </xdr:nvSpPr>
      <xdr:spPr>
        <a:xfrm>
          <a:off x="11563427" y="54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54EF908D-97BC-4408-9041-FFE1F52EAFE5}"/>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16090D6-1A01-4EBF-BA97-C3218919E22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4359B689-9725-4884-9269-93166D69BBE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E61B04BA-E06F-4F32-93AA-F2BBB28BD5CF}"/>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DBAB0C97-29EF-436F-A1A3-854C12366129}"/>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6E88B961-837D-445D-9D75-BC68293628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83E0914-8C22-4BD8-8336-13FFA9F16667}"/>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FCE9FD6-AEA6-4465-83E7-FC19B06C6F7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BA0DFEE-E12D-4A12-A8B0-7653303467C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1786EB9-CE2E-4A37-988D-80FC3809DFD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7FEC5F7-7CBE-4D03-BE6B-303BF45598F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E7CBBB0-7DD1-4234-AAB6-DBD0FF920BDF}"/>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8BC7C68-D806-4149-9D9B-E4D846BEEEE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9CFD18B-1162-48BB-A696-F58FA683793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A188B4D-A0D1-4924-B532-D69B6DC59B4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8B145B4-8579-4984-AADE-9275B1CC33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0B6D9F7-F29D-4729-A888-BA407193B21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BE35F82E-102D-41A9-9E40-E02CE793918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9C26A0-182B-4DCE-8D3E-5083D85D3C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3DA561-8A55-4248-AE51-86B07369DCC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21FA5EE-3A1F-4620-B43C-B5A660AFAC2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4EF376-769E-481A-9C14-742F7B5E519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A6F87F5-3174-49CA-8011-84C07993FF6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83BED5-EE07-4B8C-9C5D-EEE60A1A185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0C7ED7A-FE1C-4BE5-9209-F4BB5450417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9F4E2C9-F8B5-4B54-AC85-F8588F6EDBEF}"/>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B381DC1-3C3F-4992-9A98-532695B075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D773AEA-4334-4351-A5C3-E4C75A9ACF4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7E0BE3B-09A9-4B35-83B8-45A9BFD8D16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89EC098-C5B2-4432-B24A-C2F0BB717876}"/>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2717420-5DE5-4486-8B33-45FC20C6E28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08E0C4F-B261-4149-8D50-6D95E5BA40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DAF2E2F-1C28-477B-8679-68EDE341596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690E3DB-9857-4DDD-872B-E2736A62B48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31E2FA-9431-4039-8728-8EDFDF1048F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96B72EAE-5C1D-4A47-899F-9F06A2FB30E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6DF567F-2D43-454F-8E41-6695434CA81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AB2B3F5-8F1F-4FD2-B3EF-9B79A9D6DD1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53BB2C9-6EA0-431B-AAC6-6B31D9F4872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7B2D2ED-5B21-491A-8564-12F4D46CBFD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4F0F852-D5BE-4F0C-952E-7FD38AB3FDD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9334FE19-F1EF-4CDC-81E0-F493A5A2D5A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46C063F-DC07-4BB8-A714-E3F0AD5E4B5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A2F54C2-844A-4855-A489-3486195C8C6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37936C-970E-4644-9F22-D9C8F0007B7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54561C0-54C6-4B35-973B-56203B5E78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3E07426B-7585-46C6-9134-B385E709262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87D2EB8-DE48-4D81-B936-E25F72A74CC4}"/>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29E08F2-F522-436B-A649-1A5FF0299DB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1ABD1BE-6246-4878-B7F6-7FA7F557C6C4}"/>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B91171EA-4663-4F0C-9A53-4190AA9827F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557BEC9D-D533-4AFD-BBB4-DE72F33C988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8D4BB3F-7B62-480B-80F7-29220FE48CE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AF66E266-46F5-4254-9A61-7220EC13A12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9627AB2A-A18F-411D-87F2-0C0F8CA0B6E9}"/>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2D967F5-E333-44E1-B3A3-FDE3460E95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95026643-9762-40CA-A834-0E65F560D22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C965C1AF-1E2F-4A72-B547-B58009E1A7E4}"/>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6F420AA-FDAD-4C07-9B1B-EA23281B2F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2A6E47-6AC5-431B-97A8-9A134C696FA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6570F788-0471-4EA8-B8A0-4AFF18B850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a:extLst>
            <a:ext uri="{FF2B5EF4-FFF2-40B4-BE49-F238E27FC236}">
              <a16:creationId xmlns:a16="http://schemas.microsoft.com/office/drawing/2014/main" id="{A77D862B-24C6-4C7F-8E9A-642A67BED5EB}"/>
            </a:ext>
          </a:extLst>
        </xdr:cNvPr>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06C064BA-AF14-4D39-9393-40261E9BF4E0}"/>
            </a:ext>
          </a:extLst>
        </xdr:cNvPr>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a:extLst>
            <a:ext uri="{FF2B5EF4-FFF2-40B4-BE49-F238E27FC236}">
              <a16:creationId xmlns:a16="http://schemas.microsoft.com/office/drawing/2014/main" id="{CAB79B70-82F8-4483-B2AC-85A9098A931E}"/>
            </a:ext>
          </a:extLst>
        </xdr:cNvPr>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a:extLst>
            <a:ext uri="{FF2B5EF4-FFF2-40B4-BE49-F238E27FC236}">
              <a16:creationId xmlns:a16="http://schemas.microsoft.com/office/drawing/2014/main" id="{BB40EE90-6AF0-42B3-9B3C-F819391206B0}"/>
            </a:ext>
          </a:extLst>
        </xdr:cNvPr>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a:extLst>
            <a:ext uri="{FF2B5EF4-FFF2-40B4-BE49-F238E27FC236}">
              <a16:creationId xmlns:a16="http://schemas.microsoft.com/office/drawing/2014/main" id="{BE3336A8-BD6D-4E56-945F-7DF0B6676B28}"/>
            </a:ext>
          </a:extLst>
        </xdr:cNvPr>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3100C329-0DFE-4C66-9F16-B11454FAF491}"/>
            </a:ext>
          </a:extLst>
        </xdr:cNvPr>
        <xdr:cNvSpPr txBox="1"/>
      </xdr:nvSpPr>
      <xdr:spPr>
        <a:xfrm>
          <a:off x="4673600" y="6365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AD732189-E169-40E4-8FDD-97E1FE9E9E2A}"/>
            </a:ext>
          </a:extLst>
        </xdr:cNvPr>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a:extLst>
            <a:ext uri="{FF2B5EF4-FFF2-40B4-BE49-F238E27FC236}">
              <a16:creationId xmlns:a16="http://schemas.microsoft.com/office/drawing/2014/main" id="{9241A40F-FBC1-4B39-A7FD-0A672352C58F}"/>
            </a:ext>
          </a:extLst>
        </xdr:cNvPr>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a:extLst>
            <a:ext uri="{FF2B5EF4-FFF2-40B4-BE49-F238E27FC236}">
              <a16:creationId xmlns:a16="http://schemas.microsoft.com/office/drawing/2014/main" id="{84AC05D9-2609-4DA5-8978-7346324C4912}"/>
            </a:ext>
          </a:extLst>
        </xdr:cNvPr>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a:extLst>
            <a:ext uri="{FF2B5EF4-FFF2-40B4-BE49-F238E27FC236}">
              <a16:creationId xmlns:a16="http://schemas.microsoft.com/office/drawing/2014/main" id="{F6058D61-A718-45E3-8827-874D92A44CF7}"/>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a:extLst>
            <a:ext uri="{FF2B5EF4-FFF2-40B4-BE49-F238E27FC236}">
              <a16:creationId xmlns:a16="http://schemas.microsoft.com/office/drawing/2014/main" id="{2D002FEC-E70E-443B-B4CB-57923A9C6EB7}"/>
            </a:ext>
          </a:extLst>
        </xdr:cNvPr>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F4BF88-1422-4354-BD92-04CB1ED8F8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01E3C6E-A96A-4ED6-B03D-9BE87E06A50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0579B7D-D2B9-40AF-863E-1ADCF889D28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ED650CF-56D4-4050-BFEB-2D035346FC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18177D7A-3044-44DB-8FEE-AC108EB4E66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101600</xdr:rowOff>
    </xdr:from>
    <xdr:to>
      <xdr:col>24</xdr:col>
      <xdr:colOff>114300</xdr:colOff>
      <xdr:row>39</xdr:row>
      <xdr:rowOff>31750</xdr:rowOff>
    </xdr:to>
    <xdr:sp macro="" textlink="">
      <xdr:nvSpPr>
        <xdr:cNvPr id="73" name="楕円 72">
          <a:extLst>
            <a:ext uri="{FF2B5EF4-FFF2-40B4-BE49-F238E27FC236}">
              <a16:creationId xmlns:a16="http://schemas.microsoft.com/office/drawing/2014/main" id="{5E3926D5-E858-4337-AA97-E45356F387F5}"/>
            </a:ext>
          </a:extLst>
        </xdr:cNvPr>
        <xdr:cNvSpPr/>
      </xdr:nvSpPr>
      <xdr:spPr>
        <a:xfrm>
          <a:off x="4584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80027</xdr:rowOff>
    </xdr:from>
    <xdr:ext cx="405111" cy="259045"/>
    <xdr:sp macro="" textlink="">
      <xdr:nvSpPr>
        <xdr:cNvPr id="74" name="【道路】&#10;有形固定資産減価償却率該当値テキスト">
          <a:extLst>
            <a:ext uri="{FF2B5EF4-FFF2-40B4-BE49-F238E27FC236}">
              <a16:creationId xmlns:a16="http://schemas.microsoft.com/office/drawing/2014/main" id="{A5DCCBFB-75D0-4F5F-B02F-B70D83A9C07B}"/>
            </a:ext>
          </a:extLst>
        </xdr:cNvPr>
        <xdr:cNvSpPr txBox="1"/>
      </xdr:nvSpPr>
      <xdr:spPr>
        <a:xfrm>
          <a:off x="4673600" y="659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63500</xdr:rowOff>
    </xdr:from>
    <xdr:to>
      <xdr:col>20</xdr:col>
      <xdr:colOff>38100</xdr:colOff>
      <xdr:row>38</xdr:row>
      <xdr:rowOff>165100</xdr:rowOff>
    </xdr:to>
    <xdr:sp macro="" textlink="">
      <xdr:nvSpPr>
        <xdr:cNvPr id="75" name="楕円 74">
          <a:extLst>
            <a:ext uri="{FF2B5EF4-FFF2-40B4-BE49-F238E27FC236}">
              <a16:creationId xmlns:a16="http://schemas.microsoft.com/office/drawing/2014/main" id="{CA8F0B1F-E4A6-4D36-96E9-8AA68C3EEBA0}"/>
            </a:ext>
          </a:extLst>
        </xdr:cNvPr>
        <xdr:cNvSpPr/>
      </xdr:nvSpPr>
      <xdr:spPr>
        <a:xfrm>
          <a:off x="3746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114300</xdr:rowOff>
    </xdr:from>
    <xdr:to>
      <xdr:col>24</xdr:col>
      <xdr:colOff>63500</xdr:colOff>
      <xdr:row>38</xdr:row>
      <xdr:rowOff>152400</xdr:rowOff>
    </xdr:to>
    <xdr:cxnSp macro="">
      <xdr:nvCxnSpPr>
        <xdr:cNvPr id="76" name="直線コネクタ 75">
          <a:extLst>
            <a:ext uri="{FF2B5EF4-FFF2-40B4-BE49-F238E27FC236}">
              <a16:creationId xmlns:a16="http://schemas.microsoft.com/office/drawing/2014/main" id="{81BB0D20-356D-41CF-AA3D-701FDEA4534B}"/>
            </a:ext>
          </a:extLst>
        </xdr:cNvPr>
        <xdr:cNvCxnSpPr/>
      </xdr:nvCxnSpPr>
      <xdr:spPr>
        <a:xfrm>
          <a:off x="3797300" y="6629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31115</xdr:rowOff>
    </xdr:from>
    <xdr:to>
      <xdr:col>15</xdr:col>
      <xdr:colOff>101600</xdr:colOff>
      <xdr:row>38</xdr:row>
      <xdr:rowOff>132715</xdr:rowOff>
    </xdr:to>
    <xdr:sp macro="" textlink="">
      <xdr:nvSpPr>
        <xdr:cNvPr id="77" name="楕円 76">
          <a:extLst>
            <a:ext uri="{FF2B5EF4-FFF2-40B4-BE49-F238E27FC236}">
              <a16:creationId xmlns:a16="http://schemas.microsoft.com/office/drawing/2014/main" id="{E6CC462B-AC3A-490C-9BF7-6E163D4F5895}"/>
            </a:ext>
          </a:extLst>
        </xdr:cNvPr>
        <xdr:cNvSpPr/>
      </xdr:nvSpPr>
      <xdr:spPr>
        <a:xfrm>
          <a:off x="2857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81915</xdr:rowOff>
    </xdr:from>
    <xdr:to>
      <xdr:col>19</xdr:col>
      <xdr:colOff>177800</xdr:colOff>
      <xdr:row>38</xdr:row>
      <xdr:rowOff>114300</xdr:rowOff>
    </xdr:to>
    <xdr:cxnSp macro="">
      <xdr:nvCxnSpPr>
        <xdr:cNvPr id="78" name="直線コネクタ 77">
          <a:extLst>
            <a:ext uri="{FF2B5EF4-FFF2-40B4-BE49-F238E27FC236}">
              <a16:creationId xmlns:a16="http://schemas.microsoft.com/office/drawing/2014/main" id="{C08DA406-20DD-4EBD-BDA0-EE6A248F48C6}"/>
            </a:ext>
          </a:extLst>
        </xdr:cNvPr>
        <xdr:cNvCxnSpPr/>
      </xdr:nvCxnSpPr>
      <xdr:spPr>
        <a:xfrm>
          <a:off x="2908300" y="659701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9" name="楕円 78">
          <a:extLst>
            <a:ext uri="{FF2B5EF4-FFF2-40B4-BE49-F238E27FC236}">
              <a16:creationId xmlns:a16="http://schemas.microsoft.com/office/drawing/2014/main" id="{DC2B41C1-B848-4889-9F82-51DD9687AD1D}"/>
            </a:ext>
          </a:extLst>
        </xdr:cNvPr>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81915</xdr:rowOff>
    </xdr:to>
    <xdr:cxnSp macro="">
      <xdr:nvCxnSpPr>
        <xdr:cNvPr id="80" name="直線コネクタ 79">
          <a:extLst>
            <a:ext uri="{FF2B5EF4-FFF2-40B4-BE49-F238E27FC236}">
              <a16:creationId xmlns:a16="http://schemas.microsoft.com/office/drawing/2014/main" id="{FAFA1137-57F3-459E-BDC6-B986F3DAB23B}"/>
            </a:ext>
          </a:extLst>
        </xdr:cNvPr>
        <xdr:cNvCxnSpPr/>
      </xdr:nvCxnSpPr>
      <xdr:spPr>
        <a:xfrm>
          <a:off x="2019300" y="656844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135890</xdr:rowOff>
    </xdr:from>
    <xdr:to>
      <xdr:col>6</xdr:col>
      <xdr:colOff>38100</xdr:colOff>
      <xdr:row>38</xdr:row>
      <xdr:rowOff>66040</xdr:rowOff>
    </xdr:to>
    <xdr:sp macro="" textlink="">
      <xdr:nvSpPr>
        <xdr:cNvPr id="81" name="楕円 80">
          <a:extLst>
            <a:ext uri="{FF2B5EF4-FFF2-40B4-BE49-F238E27FC236}">
              <a16:creationId xmlns:a16="http://schemas.microsoft.com/office/drawing/2014/main" id="{4DA0D08D-4864-4A8D-A699-C69F2587E06B}"/>
            </a:ext>
          </a:extLst>
        </xdr:cNvPr>
        <xdr:cNvSpPr/>
      </xdr:nvSpPr>
      <xdr:spPr>
        <a:xfrm>
          <a:off x="1079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15240</xdr:rowOff>
    </xdr:from>
    <xdr:to>
      <xdr:col>10</xdr:col>
      <xdr:colOff>114300</xdr:colOff>
      <xdr:row>38</xdr:row>
      <xdr:rowOff>53340</xdr:rowOff>
    </xdr:to>
    <xdr:cxnSp macro="">
      <xdr:nvCxnSpPr>
        <xdr:cNvPr id="82" name="直線コネクタ 81">
          <a:extLst>
            <a:ext uri="{FF2B5EF4-FFF2-40B4-BE49-F238E27FC236}">
              <a16:creationId xmlns:a16="http://schemas.microsoft.com/office/drawing/2014/main" id="{7A7FC0A8-59DC-4A73-9F02-15FCD8238D80}"/>
            </a:ext>
          </a:extLst>
        </xdr:cNvPr>
        <xdr:cNvCxnSpPr/>
      </xdr:nvCxnSpPr>
      <xdr:spPr>
        <a:xfrm>
          <a:off x="1130300" y="65303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122572</xdr:rowOff>
    </xdr:from>
    <xdr:ext cx="405111" cy="259045"/>
    <xdr:sp macro="" textlink="">
      <xdr:nvSpPr>
        <xdr:cNvPr id="83" name="n_1aveValue【道路】&#10;有形固定資産減価償却率">
          <a:extLst>
            <a:ext uri="{FF2B5EF4-FFF2-40B4-BE49-F238E27FC236}">
              <a16:creationId xmlns:a16="http://schemas.microsoft.com/office/drawing/2014/main" id="{08DEB0D5-057A-4420-B677-530E463A7FAB}"/>
            </a:ext>
          </a:extLst>
        </xdr:cNvPr>
        <xdr:cNvSpPr txBox="1"/>
      </xdr:nvSpPr>
      <xdr:spPr>
        <a:xfrm>
          <a:off x="3582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93997</xdr:rowOff>
    </xdr:from>
    <xdr:ext cx="405111" cy="259045"/>
    <xdr:sp macro="" textlink="">
      <xdr:nvSpPr>
        <xdr:cNvPr id="84" name="n_2aveValue【道路】&#10;有形固定資産減価償却率">
          <a:extLst>
            <a:ext uri="{FF2B5EF4-FFF2-40B4-BE49-F238E27FC236}">
              <a16:creationId xmlns:a16="http://schemas.microsoft.com/office/drawing/2014/main" id="{B2100CFE-5782-410C-93E5-9CD5B805E635}"/>
            </a:ext>
          </a:extLst>
        </xdr:cNvPr>
        <xdr:cNvSpPr txBox="1"/>
      </xdr:nvSpPr>
      <xdr:spPr>
        <a:xfrm>
          <a:off x="2705744" y="626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59707</xdr:rowOff>
    </xdr:from>
    <xdr:ext cx="405111" cy="259045"/>
    <xdr:sp macro="" textlink="">
      <xdr:nvSpPr>
        <xdr:cNvPr id="85" name="n_3aveValue【道路】&#10;有形固定資産減価償却率">
          <a:extLst>
            <a:ext uri="{FF2B5EF4-FFF2-40B4-BE49-F238E27FC236}">
              <a16:creationId xmlns:a16="http://schemas.microsoft.com/office/drawing/2014/main" id="{ADE05294-4AF6-4795-AAC0-18791C100CB1}"/>
            </a:ext>
          </a:extLst>
        </xdr:cNvPr>
        <xdr:cNvSpPr txBox="1"/>
      </xdr:nvSpPr>
      <xdr:spPr>
        <a:xfrm>
          <a:off x="1816744" y="623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29227</xdr:rowOff>
    </xdr:from>
    <xdr:ext cx="405111" cy="259045"/>
    <xdr:sp macro="" textlink="">
      <xdr:nvSpPr>
        <xdr:cNvPr id="86" name="n_4aveValue【道路】&#10;有形固定資産減価償却率">
          <a:extLst>
            <a:ext uri="{FF2B5EF4-FFF2-40B4-BE49-F238E27FC236}">
              <a16:creationId xmlns:a16="http://schemas.microsoft.com/office/drawing/2014/main" id="{38285B4C-E809-417C-B8BF-862E9E6FBFA2}"/>
            </a:ext>
          </a:extLst>
        </xdr:cNvPr>
        <xdr:cNvSpPr txBox="1"/>
      </xdr:nvSpPr>
      <xdr:spPr>
        <a:xfrm>
          <a:off x="927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156227</xdr:rowOff>
    </xdr:from>
    <xdr:ext cx="405111" cy="259045"/>
    <xdr:sp macro="" textlink="">
      <xdr:nvSpPr>
        <xdr:cNvPr id="87" name="n_1mainValue【道路】&#10;有形固定資産減価償却率">
          <a:extLst>
            <a:ext uri="{FF2B5EF4-FFF2-40B4-BE49-F238E27FC236}">
              <a16:creationId xmlns:a16="http://schemas.microsoft.com/office/drawing/2014/main" id="{EC21CAB0-2813-412C-A0C2-4BEBA0F09591}"/>
            </a:ext>
          </a:extLst>
        </xdr:cNvPr>
        <xdr:cNvSpPr txBox="1"/>
      </xdr:nvSpPr>
      <xdr:spPr>
        <a:xfrm>
          <a:off x="3582044" y="667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123842</xdr:rowOff>
    </xdr:from>
    <xdr:ext cx="405111" cy="259045"/>
    <xdr:sp macro="" textlink="">
      <xdr:nvSpPr>
        <xdr:cNvPr id="88" name="n_2mainValue【道路】&#10;有形固定資産減価償却率">
          <a:extLst>
            <a:ext uri="{FF2B5EF4-FFF2-40B4-BE49-F238E27FC236}">
              <a16:creationId xmlns:a16="http://schemas.microsoft.com/office/drawing/2014/main" id="{0C3D94FD-D885-4786-99E3-E9F12DC6A7AD}"/>
            </a:ext>
          </a:extLst>
        </xdr:cNvPr>
        <xdr:cNvSpPr txBox="1"/>
      </xdr:nvSpPr>
      <xdr:spPr>
        <a:xfrm>
          <a:off x="27057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9" name="n_3mainValue【道路】&#10;有形固定資産減価償却率">
          <a:extLst>
            <a:ext uri="{FF2B5EF4-FFF2-40B4-BE49-F238E27FC236}">
              <a16:creationId xmlns:a16="http://schemas.microsoft.com/office/drawing/2014/main" id="{25D89D6E-C37E-468C-ADE2-839F93BA2E24}"/>
            </a:ext>
          </a:extLst>
        </xdr:cNvPr>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57167</xdr:rowOff>
    </xdr:from>
    <xdr:ext cx="405111" cy="259045"/>
    <xdr:sp macro="" textlink="">
      <xdr:nvSpPr>
        <xdr:cNvPr id="90" name="n_4mainValue【道路】&#10;有形固定資産減価償却率">
          <a:extLst>
            <a:ext uri="{FF2B5EF4-FFF2-40B4-BE49-F238E27FC236}">
              <a16:creationId xmlns:a16="http://schemas.microsoft.com/office/drawing/2014/main" id="{B76ECF89-0688-4E9E-A01F-2A3E5C018CDA}"/>
            </a:ext>
          </a:extLst>
        </xdr:cNvPr>
        <xdr:cNvSpPr txBox="1"/>
      </xdr:nvSpPr>
      <xdr:spPr>
        <a:xfrm>
          <a:off x="927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F010FCF4-CD5D-4CE1-A5D5-E0DFD92A9EA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E2E1A24B-3DA5-4E46-ADCF-48AE4BD50D7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E9C03C4E-589F-4D37-980E-6F0792A3CF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F36D44B3-BCE5-444D-B208-ACE7B0855B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E33324B9-41C5-4AB8-93A9-DBB8AD8722A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13D3620D-7B3E-4C50-B4EE-29FBF825AF5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29326D7B-65D3-45DE-AC75-25367A271C2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FA9DC609-8554-4D41-B80C-9BC0A61C0ED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B05AB14D-9631-4236-B39A-64AD0DFC2CAA}"/>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BE27B6A-CB1E-4C07-9951-6BEFCEE4233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CC82F4D2-8F83-4567-A301-D33494605041}"/>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7F6EF233-B272-462D-BE57-6B5AA9D9051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55957BB2-FF3D-4842-9AC3-8F2BE0D1981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3D7CCDAF-268A-49D8-A021-28CFE6AEF50F}"/>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D33ECAD-E320-4C87-85FF-BC907D00FCC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2E475C3B-6630-4D6B-9457-0E00156B795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3624FCE0-8579-4395-B9C1-84FA50747B7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8D78C742-C227-4057-B92A-258B3F7EEDAC}"/>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5E21360F-7DCF-4DD2-8128-EFE75E53C882}"/>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263D4FF-7D11-42E9-9DE4-10261B384D17}"/>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F05D508-2035-42E4-9DA0-FA533B54F25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9A7AE11D-C8BD-4847-81D3-0CF3864FF136}"/>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E895011C-2A7C-4767-B373-0512D831344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a:extLst>
            <a:ext uri="{FF2B5EF4-FFF2-40B4-BE49-F238E27FC236}">
              <a16:creationId xmlns:a16="http://schemas.microsoft.com/office/drawing/2014/main" id="{362FE3F5-F031-4F3A-B930-9D253E27B00B}"/>
            </a:ext>
          </a:extLst>
        </xdr:cNvPr>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a:extLst>
            <a:ext uri="{FF2B5EF4-FFF2-40B4-BE49-F238E27FC236}">
              <a16:creationId xmlns:a16="http://schemas.microsoft.com/office/drawing/2014/main" id="{81F7943C-DE3C-4BCB-A14C-03505A0DACBA}"/>
            </a:ext>
          </a:extLst>
        </xdr:cNvPr>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a:extLst>
            <a:ext uri="{FF2B5EF4-FFF2-40B4-BE49-F238E27FC236}">
              <a16:creationId xmlns:a16="http://schemas.microsoft.com/office/drawing/2014/main" id="{FA0BC391-49AE-44F0-8725-3870C0F93A7B}"/>
            </a:ext>
          </a:extLst>
        </xdr:cNvPr>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a:extLst>
            <a:ext uri="{FF2B5EF4-FFF2-40B4-BE49-F238E27FC236}">
              <a16:creationId xmlns:a16="http://schemas.microsoft.com/office/drawing/2014/main" id="{D5A51AF0-23FD-4F52-B6ED-75C9F4AF578C}"/>
            </a:ext>
          </a:extLst>
        </xdr:cNvPr>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a:extLst>
            <a:ext uri="{FF2B5EF4-FFF2-40B4-BE49-F238E27FC236}">
              <a16:creationId xmlns:a16="http://schemas.microsoft.com/office/drawing/2014/main" id="{B4B45128-6CDF-49DC-87E4-D836CCE0C760}"/>
            </a:ext>
          </a:extLst>
        </xdr:cNvPr>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a:extLst>
            <a:ext uri="{FF2B5EF4-FFF2-40B4-BE49-F238E27FC236}">
              <a16:creationId xmlns:a16="http://schemas.microsoft.com/office/drawing/2014/main" id="{17B92E9A-8BA6-4055-B851-3CFAFA9EACB7}"/>
            </a:ext>
          </a:extLst>
        </xdr:cNvPr>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a:extLst>
            <a:ext uri="{FF2B5EF4-FFF2-40B4-BE49-F238E27FC236}">
              <a16:creationId xmlns:a16="http://schemas.microsoft.com/office/drawing/2014/main" id="{8AE2A850-C9D7-4C06-B40A-E7055C9D5BBE}"/>
            </a:ext>
          </a:extLst>
        </xdr:cNvPr>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a:extLst>
            <a:ext uri="{FF2B5EF4-FFF2-40B4-BE49-F238E27FC236}">
              <a16:creationId xmlns:a16="http://schemas.microsoft.com/office/drawing/2014/main" id="{E50CFDC9-E8AE-4BD2-81E2-C9D782577C8E}"/>
            </a:ext>
          </a:extLst>
        </xdr:cNvPr>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a:extLst>
            <a:ext uri="{FF2B5EF4-FFF2-40B4-BE49-F238E27FC236}">
              <a16:creationId xmlns:a16="http://schemas.microsoft.com/office/drawing/2014/main" id="{261E2417-1BE2-4008-A97A-8C8BF4FBEB19}"/>
            </a:ext>
          </a:extLst>
        </xdr:cNvPr>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a:extLst>
            <a:ext uri="{FF2B5EF4-FFF2-40B4-BE49-F238E27FC236}">
              <a16:creationId xmlns:a16="http://schemas.microsoft.com/office/drawing/2014/main" id="{5BF02548-4C68-455E-8ED1-567FFC12B3DB}"/>
            </a:ext>
          </a:extLst>
        </xdr:cNvPr>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a:extLst>
            <a:ext uri="{FF2B5EF4-FFF2-40B4-BE49-F238E27FC236}">
              <a16:creationId xmlns:a16="http://schemas.microsoft.com/office/drawing/2014/main" id="{B4F44948-882F-4C9F-92BB-9B150150F3AE}"/>
            </a:ext>
          </a:extLst>
        </xdr:cNvPr>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592DE23F-BF1B-4C21-BBA4-45426BBB7E33}"/>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5F3B1A7-CCFC-42E0-9CA4-8C693FEEF96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AC41BD7-8C37-4EA1-AD28-034D20BEC6F7}"/>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5A8D0185-290B-4F01-8E28-8471525F66F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50888C0-117C-40FB-9176-0E32346F2B7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89903</xdr:rowOff>
    </xdr:from>
    <xdr:to>
      <xdr:col>55</xdr:col>
      <xdr:colOff>50800</xdr:colOff>
      <xdr:row>41</xdr:row>
      <xdr:rowOff>20053</xdr:rowOff>
    </xdr:to>
    <xdr:sp macro="" textlink="">
      <xdr:nvSpPr>
        <xdr:cNvPr id="130" name="楕円 129">
          <a:extLst>
            <a:ext uri="{FF2B5EF4-FFF2-40B4-BE49-F238E27FC236}">
              <a16:creationId xmlns:a16="http://schemas.microsoft.com/office/drawing/2014/main" id="{45C33B9E-3B2D-4E32-9527-37982E453FBE}"/>
            </a:ext>
          </a:extLst>
        </xdr:cNvPr>
        <xdr:cNvSpPr/>
      </xdr:nvSpPr>
      <xdr:spPr>
        <a:xfrm>
          <a:off x="10426700" y="69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68330</xdr:rowOff>
    </xdr:from>
    <xdr:ext cx="469744" cy="259045"/>
    <xdr:sp macro="" textlink="">
      <xdr:nvSpPr>
        <xdr:cNvPr id="131" name="【道路】&#10;一人当たり延長該当値テキスト">
          <a:extLst>
            <a:ext uri="{FF2B5EF4-FFF2-40B4-BE49-F238E27FC236}">
              <a16:creationId xmlns:a16="http://schemas.microsoft.com/office/drawing/2014/main" id="{E7FEE1E8-E3E3-4DF8-AF94-554F573982B9}"/>
            </a:ext>
          </a:extLst>
        </xdr:cNvPr>
        <xdr:cNvSpPr txBox="1"/>
      </xdr:nvSpPr>
      <xdr:spPr>
        <a:xfrm>
          <a:off x="10515600" y="692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88798</xdr:rowOff>
    </xdr:from>
    <xdr:to>
      <xdr:col>50</xdr:col>
      <xdr:colOff>165100</xdr:colOff>
      <xdr:row>41</xdr:row>
      <xdr:rowOff>18948</xdr:rowOff>
    </xdr:to>
    <xdr:sp macro="" textlink="">
      <xdr:nvSpPr>
        <xdr:cNvPr id="132" name="楕円 131">
          <a:extLst>
            <a:ext uri="{FF2B5EF4-FFF2-40B4-BE49-F238E27FC236}">
              <a16:creationId xmlns:a16="http://schemas.microsoft.com/office/drawing/2014/main" id="{2B0D59B1-B74F-4566-AB6A-B918AE90813D}"/>
            </a:ext>
          </a:extLst>
        </xdr:cNvPr>
        <xdr:cNvSpPr/>
      </xdr:nvSpPr>
      <xdr:spPr>
        <a:xfrm>
          <a:off x="9588500" y="694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139598</xdr:rowOff>
    </xdr:from>
    <xdr:to>
      <xdr:col>55</xdr:col>
      <xdr:colOff>0</xdr:colOff>
      <xdr:row>40</xdr:row>
      <xdr:rowOff>140703</xdr:rowOff>
    </xdr:to>
    <xdr:cxnSp macro="">
      <xdr:nvCxnSpPr>
        <xdr:cNvPr id="133" name="直線コネクタ 132">
          <a:extLst>
            <a:ext uri="{FF2B5EF4-FFF2-40B4-BE49-F238E27FC236}">
              <a16:creationId xmlns:a16="http://schemas.microsoft.com/office/drawing/2014/main" id="{23788D6A-F8B2-47F8-A00A-D659A3EFBCB9}"/>
            </a:ext>
          </a:extLst>
        </xdr:cNvPr>
        <xdr:cNvCxnSpPr/>
      </xdr:nvCxnSpPr>
      <xdr:spPr>
        <a:xfrm>
          <a:off x="9639300" y="6997598"/>
          <a:ext cx="8382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88684</xdr:rowOff>
    </xdr:from>
    <xdr:to>
      <xdr:col>46</xdr:col>
      <xdr:colOff>38100</xdr:colOff>
      <xdr:row>41</xdr:row>
      <xdr:rowOff>18834</xdr:rowOff>
    </xdr:to>
    <xdr:sp macro="" textlink="">
      <xdr:nvSpPr>
        <xdr:cNvPr id="134" name="楕円 133">
          <a:extLst>
            <a:ext uri="{FF2B5EF4-FFF2-40B4-BE49-F238E27FC236}">
              <a16:creationId xmlns:a16="http://schemas.microsoft.com/office/drawing/2014/main" id="{500AA2F3-C8A4-42B5-A12E-F98385B3A8A1}"/>
            </a:ext>
          </a:extLst>
        </xdr:cNvPr>
        <xdr:cNvSpPr/>
      </xdr:nvSpPr>
      <xdr:spPr>
        <a:xfrm>
          <a:off x="8699500" y="694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139484</xdr:rowOff>
    </xdr:from>
    <xdr:to>
      <xdr:col>50</xdr:col>
      <xdr:colOff>114300</xdr:colOff>
      <xdr:row>40</xdr:row>
      <xdr:rowOff>139598</xdr:rowOff>
    </xdr:to>
    <xdr:cxnSp macro="">
      <xdr:nvCxnSpPr>
        <xdr:cNvPr id="135" name="直線コネクタ 134">
          <a:extLst>
            <a:ext uri="{FF2B5EF4-FFF2-40B4-BE49-F238E27FC236}">
              <a16:creationId xmlns:a16="http://schemas.microsoft.com/office/drawing/2014/main" id="{9D670690-C975-427E-806E-202180343F09}"/>
            </a:ext>
          </a:extLst>
        </xdr:cNvPr>
        <xdr:cNvCxnSpPr/>
      </xdr:nvCxnSpPr>
      <xdr:spPr>
        <a:xfrm>
          <a:off x="8750300" y="6997484"/>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90665</xdr:rowOff>
    </xdr:from>
    <xdr:to>
      <xdr:col>41</xdr:col>
      <xdr:colOff>101600</xdr:colOff>
      <xdr:row>41</xdr:row>
      <xdr:rowOff>20815</xdr:rowOff>
    </xdr:to>
    <xdr:sp macro="" textlink="">
      <xdr:nvSpPr>
        <xdr:cNvPr id="136" name="楕円 135">
          <a:extLst>
            <a:ext uri="{FF2B5EF4-FFF2-40B4-BE49-F238E27FC236}">
              <a16:creationId xmlns:a16="http://schemas.microsoft.com/office/drawing/2014/main" id="{4746BE3F-AAC9-4151-8355-4815B2ADD358}"/>
            </a:ext>
          </a:extLst>
        </xdr:cNvPr>
        <xdr:cNvSpPr/>
      </xdr:nvSpPr>
      <xdr:spPr>
        <a:xfrm>
          <a:off x="7810500" y="694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139484</xdr:rowOff>
    </xdr:from>
    <xdr:to>
      <xdr:col>45</xdr:col>
      <xdr:colOff>177800</xdr:colOff>
      <xdr:row>40</xdr:row>
      <xdr:rowOff>141465</xdr:rowOff>
    </xdr:to>
    <xdr:cxnSp macro="">
      <xdr:nvCxnSpPr>
        <xdr:cNvPr id="137" name="直線コネクタ 136">
          <a:extLst>
            <a:ext uri="{FF2B5EF4-FFF2-40B4-BE49-F238E27FC236}">
              <a16:creationId xmlns:a16="http://schemas.microsoft.com/office/drawing/2014/main" id="{0415BA1E-30B9-42C1-A38A-287711FC2F7E}"/>
            </a:ext>
          </a:extLst>
        </xdr:cNvPr>
        <xdr:cNvCxnSpPr/>
      </xdr:nvCxnSpPr>
      <xdr:spPr>
        <a:xfrm flipV="1">
          <a:off x="7861300" y="6997484"/>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90398</xdr:rowOff>
    </xdr:from>
    <xdr:to>
      <xdr:col>36</xdr:col>
      <xdr:colOff>165100</xdr:colOff>
      <xdr:row>41</xdr:row>
      <xdr:rowOff>20548</xdr:rowOff>
    </xdr:to>
    <xdr:sp macro="" textlink="">
      <xdr:nvSpPr>
        <xdr:cNvPr id="138" name="楕円 137">
          <a:extLst>
            <a:ext uri="{FF2B5EF4-FFF2-40B4-BE49-F238E27FC236}">
              <a16:creationId xmlns:a16="http://schemas.microsoft.com/office/drawing/2014/main" id="{651A6A9A-4E66-493C-BFA8-220265E3B704}"/>
            </a:ext>
          </a:extLst>
        </xdr:cNvPr>
        <xdr:cNvSpPr/>
      </xdr:nvSpPr>
      <xdr:spPr>
        <a:xfrm>
          <a:off x="6921500" y="694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141198</xdr:rowOff>
    </xdr:from>
    <xdr:to>
      <xdr:col>41</xdr:col>
      <xdr:colOff>50800</xdr:colOff>
      <xdr:row>40</xdr:row>
      <xdr:rowOff>141465</xdr:rowOff>
    </xdr:to>
    <xdr:cxnSp macro="">
      <xdr:nvCxnSpPr>
        <xdr:cNvPr id="139" name="直線コネクタ 138">
          <a:extLst>
            <a:ext uri="{FF2B5EF4-FFF2-40B4-BE49-F238E27FC236}">
              <a16:creationId xmlns:a16="http://schemas.microsoft.com/office/drawing/2014/main" id="{3649EAB7-484F-4010-9A18-91433F4BB0E1}"/>
            </a:ext>
          </a:extLst>
        </xdr:cNvPr>
        <xdr:cNvCxnSpPr/>
      </xdr:nvCxnSpPr>
      <xdr:spPr>
        <a:xfrm>
          <a:off x="6972300" y="6999198"/>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a:extLst>
            <a:ext uri="{FF2B5EF4-FFF2-40B4-BE49-F238E27FC236}">
              <a16:creationId xmlns:a16="http://schemas.microsoft.com/office/drawing/2014/main" id="{A95ED841-2DEF-4C60-B7C3-84C370235B17}"/>
            </a:ext>
          </a:extLst>
        </xdr:cNvPr>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a:extLst>
            <a:ext uri="{FF2B5EF4-FFF2-40B4-BE49-F238E27FC236}">
              <a16:creationId xmlns:a16="http://schemas.microsoft.com/office/drawing/2014/main" id="{5C66B5C9-6ABC-4059-B03F-C089D4A560ED}"/>
            </a:ext>
          </a:extLst>
        </xdr:cNvPr>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a:extLst>
            <a:ext uri="{FF2B5EF4-FFF2-40B4-BE49-F238E27FC236}">
              <a16:creationId xmlns:a16="http://schemas.microsoft.com/office/drawing/2014/main" id="{C265E0E4-C01E-4242-BC3B-25467FAECF65}"/>
            </a:ext>
          </a:extLst>
        </xdr:cNvPr>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a:extLst>
            <a:ext uri="{FF2B5EF4-FFF2-40B4-BE49-F238E27FC236}">
              <a16:creationId xmlns:a16="http://schemas.microsoft.com/office/drawing/2014/main" id="{E51ABD62-E15D-4453-BDA1-F008534F0EB3}"/>
            </a:ext>
          </a:extLst>
        </xdr:cNvPr>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10075</xdr:rowOff>
    </xdr:from>
    <xdr:ext cx="469744" cy="259045"/>
    <xdr:sp macro="" textlink="">
      <xdr:nvSpPr>
        <xdr:cNvPr id="144" name="n_1mainValue【道路】&#10;一人当たり延長">
          <a:extLst>
            <a:ext uri="{FF2B5EF4-FFF2-40B4-BE49-F238E27FC236}">
              <a16:creationId xmlns:a16="http://schemas.microsoft.com/office/drawing/2014/main" id="{FAEB1B1D-B4BF-41CF-A4D4-BB4440B21CA1}"/>
            </a:ext>
          </a:extLst>
        </xdr:cNvPr>
        <xdr:cNvSpPr txBox="1"/>
      </xdr:nvSpPr>
      <xdr:spPr>
        <a:xfrm>
          <a:off x="9391727" y="7039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9961</xdr:rowOff>
    </xdr:from>
    <xdr:ext cx="469744" cy="259045"/>
    <xdr:sp macro="" textlink="">
      <xdr:nvSpPr>
        <xdr:cNvPr id="145" name="n_2mainValue【道路】&#10;一人当たり延長">
          <a:extLst>
            <a:ext uri="{FF2B5EF4-FFF2-40B4-BE49-F238E27FC236}">
              <a16:creationId xmlns:a16="http://schemas.microsoft.com/office/drawing/2014/main" id="{9B52CB93-9B57-472E-851C-76050D6E5671}"/>
            </a:ext>
          </a:extLst>
        </xdr:cNvPr>
        <xdr:cNvSpPr txBox="1"/>
      </xdr:nvSpPr>
      <xdr:spPr>
        <a:xfrm>
          <a:off x="8515427" y="7039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11942</xdr:rowOff>
    </xdr:from>
    <xdr:ext cx="469744" cy="259045"/>
    <xdr:sp macro="" textlink="">
      <xdr:nvSpPr>
        <xdr:cNvPr id="146" name="n_3mainValue【道路】&#10;一人当たり延長">
          <a:extLst>
            <a:ext uri="{FF2B5EF4-FFF2-40B4-BE49-F238E27FC236}">
              <a16:creationId xmlns:a16="http://schemas.microsoft.com/office/drawing/2014/main" id="{3F2348F4-633F-42E1-B07E-8008C5C026F0}"/>
            </a:ext>
          </a:extLst>
        </xdr:cNvPr>
        <xdr:cNvSpPr txBox="1"/>
      </xdr:nvSpPr>
      <xdr:spPr>
        <a:xfrm>
          <a:off x="7626427" y="7041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11675</xdr:rowOff>
    </xdr:from>
    <xdr:ext cx="469744" cy="259045"/>
    <xdr:sp macro="" textlink="">
      <xdr:nvSpPr>
        <xdr:cNvPr id="147" name="n_4mainValue【道路】&#10;一人当たり延長">
          <a:extLst>
            <a:ext uri="{FF2B5EF4-FFF2-40B4-BE49-F238E27FC236}">
              <a16:creationId xmlns:a16="http://schemas.microsoft.com/office/drawing/2014/main" id="{D70B213E-52ED-4744-9E1D-5B52820C48A4}"/>
            </a:ext>
          </a:extLst>
        </xdr:cNvPr>
        <xdr:cNvSpPr txBox="1"/>
      </xdr:nvSpPr>
      <xdr:spPr>
        <a:xfrm>
          <a:off x="6737427" y="704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251B4CC3-6485-40C9-87E0-CF972BEBD92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827B39F4-EE71-4DAE-B084-1710E459191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D98F4B58-D4B4-4080-A714-88A1C9785A3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F726FD4-6BF1-4040-8B3B-000B163D747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03B141B-1AD5-4A2D-AD43-43FA2321C3F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C2435E46-7BF6-4984-A720-300780FDD82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34752F7-40E1-40D0-828D-A0C9409B2E5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554ADFF-C1CA-4123-A5F3-11656719523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B1347E60-7F8A-4AEB-BCDA-327A212D2CD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C6DC49CD-E68A-4527-90C9-9A5EE403B64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B38E4064-D134-4B2C-937D-D40BFFA7A71E}"/>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AB61EC-253C-4D0A-A83A-397F28A305E9}"/>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F45D48DD-1B64-4E8D-BF6F-B495C520ED4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35C8C356-F084-4DA2-843D-0E46FFC831F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DDEA5881-95C6-4E16-83C0-57B3DB345105}"/>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EA4DD611-4E15-45C0-BECD-FD838462102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357663E4-99C1-4F31-BD3F-5DC7E4DF592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801DF5CA-49AA-4D36-93DE-9B636FB21083}"/>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BA3DE5CD-8B27-41A0-B8FE-9833B2FC0EB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E71611A-568E-44C3-A300-BD58688F5028}"/>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470E726C-6A9B-4EF0-9A32-0C4DBC1A464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47ACFE77-53B1-481C-958F-66352B522BE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78BD4EBF-C6B4-4A4B-ACA6-CCAF1926003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F4482A13-62D6-48E9-80C7-C74ED646BCB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DAA6FF78-F9DD-45DF-81DD-9AFAB4D610A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a:extLst>
            <a:ext uri="{FF2B5EF4-FFF2-40B4-BE49-F238E27FC236}">
              <a16:creationId xmlns:a16="http://schemas.microsoft.com/office/drawing/2014/main" id="{98D7D530-BCB8-4E54-AFB2-DB47F91E6713}"/>
            </a:ext>
          </a:extLst>
        </xdr:cNvPr>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7FCEA6F-A5F0-47A9-A0B0-ED1B233EF68C}"/>
            </a:ext>
          </a:extLst>
        </xdr:cNvPr>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a:extLst>
            <a:ext uri="{FF2B5EF4-FFF2-40B4-BE49-F238E27FC236}">
              <a16:creationId xmlns:a16="http://schemas.microsoft.com/office/drawing/2014/main" id="{BD906FD3-5632-4D61-AE1C-45E1296DD0C3}"/>
            </a:ext>
          </a:extLst>
        </xdr:cNvPr>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2E42728-8903-40AE-B255-7EFE706B0E49}"/>
            </a:ext>
          </a:extLst>
        </xdr:cNvPr>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a:extLst>
            <a:ext uri="{FF2B5EF4-FFF2-40B4-BE49-F238E27FC236}">
              <a16:creationId xmlns:a16="http://schemas.microsoft.com/office/drawing/2014/main" id="{663A8334-7F1B-4C81-96FA-8626B0420EB7}"/>
            </a:ext>
          </a:extLst>
        </xdr:cNvPr>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113773</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2E57A791-42EC-441A-9AAA-1C3014A4CD2C}"/>
            </a:ext>
          </a:extLst>
        </xdr:cNvPr>
        <xdr:cNvSpPr txBox="1"/>
      </xdr:nvSpPr>
      <xdr:spPr>
        <a:xfrm>
          <a:off x="4673600" y="1040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a:extLst>
            <a:ext uri="{FF2B5EF4-FFF2-40B4-BE49-F238E27FC236}">
              <a16:creationId xmlns:a16="http://schemas.microsoft.com/office/drawing/2014/main" id="{74C22FA9-BE1C-4C2F-99C2-9ACDB469E769}"/>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a:extLst>
            <a:ext uri="{FF2B5EF4-FFF2-40B4-BE49-F238E27FC236}">
              <a16:creationId xmlns:a16="http://schemas.microsoft.com/office/drawing/2014/main" id="{ECA8750E-0AD1-48CE-A1B3-D23B5F198875}"/>
            </a:ext>
          </a:extLst>
        </xdr:cNvPr>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a:extLst>
            <a:ext uri="{FF2B5EF4-FFF2-40B4-BE49-F238E27FC236}">
              <a16:creationId xmlns:a16="http://schemas.microsoft.com/office/drawing/2014/main" id="{CDFB0086-1D9D-4D3D-B590-2FAB6947A5C8}"/>
            </a:ext>
          </a:extLst>
        </xdr:cNvPr>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a:extLst>
            <a:ext uri="{FF2B5EF4-FFF2-40B4-BE49-F238E27FC236}">
              <a16:creationId xmlns:a16="http://schemas.microsoft.com/office/drawing/2014/main" id="{FA070FF3-80CD-4874-9F83-FADA124B4D51}"/>
            </a:ext>
          </a:extLst>
        </xdr:cNvPr>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a:extLst>
            <a:ext uri="{FF2B5EF4-FFF2-40B4-BE49-F238E27FC236}">
              <a16:creationId xmlns:a16="http://schemas.microsoft.com/office/drawing/2014/main" id="{7683305A-7D68-4DA9-B51F-CD5D6B536746}"/>
            </a:ext>
          </a:extLst>
        </xdr:cNvPr>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57A32F8-DF71-4F5C-8B86-C109E0A04E5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F654985-787F-4A13-A50B-A2FFA0F7CF1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5D91F380-361E-4C60-8D94-3B4A756C695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D1EBA880-D83E-409B-84F0-88FE5850E8A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C652972-E5AF-4394-A7AE-9C95BF4073A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141877</xdr:rowOff>
    </xdr:from>
    <xdr:to>
      <xdr:col>24</xdr:col>
      <xdr:colOff>114300</xdr:colOff>
      <xdr:row>60</xdr:row>
      <xdr:rowOff>72027</xdr:rowOff>
    </xdr:to>
    <xdr:sp macro="" textlink="">
      <xdr:nvSpPr>
        <xdr:cNvPr id="189" name="楕円 188">
          <a:extLst>
            <a:ext uri="{FF2B5EF4-FFF2-40B4-BE49-F238E27FC236}">
              <a16:creationId xmlns:a16="http://schemas.microsoft.com/office/drawing/2014/main" id="{5F32DFA2-0A82-4F65-B07E-C6941C147D9E}"/>
            </a:ext>
          </a:extLst>
        </xdr:cNvPr>
        <xdr:cNvSpPr/>
      </xdr:nvSpPr>
      <xdr:spPr>
        <a:xfrm>
          <a:off x="4584700" y="1025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164754</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4C9A01FA-F681-4C8E-822C-C969EDF8D0DA}"/>
            </a:ext>
          </a:extLst>
        </xdr:cNvPr>
        <xdr:cNvSpPr txBox="1"/>
      </xdr:nvSpPr>
      <xdr:spPr>
        <a:xfrm>
          <a:off x="4673600" y="1010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117384</xdr:rowOff>
    </xdr:from>
    <xdr:to>
      <xdr:col>20</xdr:col>
      <xdr:colOff>38100</xdr:colOff>
      <xdr:row>60</xdr:row>
      <xdr:rowOff>47534</xdr:rowOff>
    </xdr:to>
    <xdr:sp macro="" textlink="">
      <xdr:nvSpPr>
        <xdr:cNvPr id="191" name="楕円 190">
          <a:extLst>
            <a:ext uri="{FF2B5EF4-FFF2-40B4-BE49-F238E27FC236}">
              <a16:creationId xmlns:a16="http://schemas.microsoft.com/office/drawing/2014/main" id="{E88134E6-30F2-4DC0-841B-B5172D1EA068}"/>
            </a:ext>
          </a:extLst>
        </xdr:cNvPr>
        <xdr:cNvSpPr/>
      </xdr:nvSpPr>
      <xdr:spPr>
        <a:xfrm>
          <a:off x="3746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168184</xdr:rowOff>
    </xdr:from>
    <xdr:to>
      <xdr:col>24</xdr:col>
      <xdr:colOff>63500</xdr:colOff>
      <xdr:row>60</xdr:row>
      <xdr:rowOff>21227</xdr:rowOff>
    </xdr:to>
    <xdr:cxnSp macro="">
      <xdr:nvCxnSpPr>
        <xdr:cNvPr id="192" name="直線コネクタ 191">
          <a:extLst>
            <a:ext uri="{FF2B5EF4-FFF2-40B4-BE49-F238E27FC236}">
              <a16:creationId xmlns:a16="http://schemas.microsoft.com/office/drawing/2014/main" id="{F42EF18C-E5E7-490B-BC84-89FC5102A43C}"/>
            </a:ext>
          </a:extLst>
        </xdr:cNvPr>
        <xdr:cNvCxnSpPr/>
      </xdr:nvCxnSpPr>
      <xdr:spPr>
        <a:xfrm>
          <a:off x="3797300" y="1028373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96157</xdr:rowOff>
    </xdr:from>
    <xdr:to>
      <xdr:col>15</xdr:col>
      <xdr:colOff>101600</xdr:colOff>
      <xdr:row>60</xdr:row>
      <xdr:rowOff>26307</xdr:rowOff>
    </xdr:to>
    <xdr:sp macro="" textlink="">
      <xdr:nvSpPr>
        <xdr:cNvPr id="193" name="楕円 192">
          <a:extLst>
            <a:ext uri="{FF2B5EF4-FFF2-40B4-BE49-F238E27FC236}">
              <a16:creationId xmlns:a16="http://schemas.microsoft.com/office/drawing/2014/main" id="{4B54C804-25F7-49EF-A678-E036285D2DA2}"/>
            </a:ext>
          </a:extLst>
        </xdr:cNvPr>
        <xdr:cNvSpPr/>
      </xdr:nvSpPr>
      <xdr:spPr>
        <a:xfrm>
          <a:off x="2857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59</xdr:row>
      <xdr:rowOff>168184</xdr:rowOff>
    </xdr:to>
    <xdr:cxnSp macro="">
      <xdr:nvCxnSpPr>
        <xdr:cNvPr id="194" name="直線コネクタ 193">
          <a:extLst>
            <a:ext uri="{FF2B5EF4-FFF2-40B4-BE49-F238E27FC236}">
              <a16:creationId xmlns:a16="http://schemas.microsoft.com/office/drawing/2014/main" id="{5D1023A2-2E62-4089-98DA-BCE0C5119816}"/>
            </a:ext>
          </a:extLst>
        </xdr:cNvPr>
        <xdr:cNvCxnSpPr/>
      </xdr:nvCxnSpPr>
      <xdr:spPr>
        <a:xfrm>
          <a:off x="2908300" y="102625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71665</xdr:rowOff>
    </xdr:from>
    <xdr:to>
      <xdr:col>10</xdr:col>
      <xdr:colOff>165100</xdr:colOff>
      <xdr:row>60</xdr:row>
      <xdr:rowOff>1815</xdr:rowOff>
    </xdr:to>
    <xdr:sp macro="" textlink="">
      <xdr:nvSpPr>
        <xdr:cNvPr id="195" name="楕円 194">
          <a:extLst>
            <a:ext uri="{FF2B5EF4-FFF2-40B4-BE49-F238E27FC236}">
              <a16:creationId xmlns:a16="http://schemas.microsoft.com/office/drawing/2014/main" id="{6BFAC1C3-E467-4D79-9675-E460FF71F59C}"/>
            </a:ext>
          </a:extLst>
        </xdr:cNvPr>
        <xdr:cNvSpPr/>
      </xdr:nvSpPr>
      <xdr:spPr>
        <a:xfrm>
          <a:off x="1968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122465</xdr:rowOff>
    </xdr:from>
    <xdr:to>
      <xdr:col>15</xdr:col>
      <xdr:colOff>50800</xdr:colOff>
      <xdr:row>59</xdr:row>
      <xdr:rowOff>146957</xdr:rowOff>
    </xdr:to>
    <xdr:cxnSp macro="">
      <xdr:nvCxnSpPr>
        <xdr:cNvPr id="196" name="直線コネクタ 195">
          <a:extLst>
            <a:ext uri="{FF2B5EF4-FFF2-40B4-BE49-F238E27FC236}">
              <a16:creationId xmlns:a16="http://schemas.microsoft.com/office/drawing/2014/main" id="{D38D19E4-D3ED-4B87-8EF9-8041E44D56CD}"/>
            </a:ext>
          </a:extLst>
        </xdr:cNvPr>
        <xdr:cNvCxnSpPr/>
      </xdr:nvCxnSpPr>
      <xdr:spPr>
        <a:xfrm>
          <a:off x="2019300" y="10238015"/>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45538</xdr:rowOff>
    </xdr:from>
    <xdr:to>
      <xdr:col>6</xdr:col>
      <xdr:colOff>38100</xdr:colOff>
      <xdr:row>59</xdr:row>
      <xdr:rowOff>147138</xdr:rowOff>
    </xdr:to>
    <xdr:sp macro="" textlink="">
      <xdr:nvSpPr>
        <xdr:cNvPr id="197" name="楕円 196">
          <a:extLst>
            <a:ext uri="{FF2B5EF4-FFF2-40B4-BE49-F238E27FC236}">
              <a16:creationId xmlns:a16="http://schemas.microsoft.com/office/drawing/2014/main" id="{28A694DF-824C-4AC6-8DFA-007F2DBF61E1}"/>
            </a:ext>
          </a:extLst>
        </xdr:cNvPr>
        <xdr:cNvSpPr/>
      </xdr:nvSpPr>
      <xdr:spPr>
        <a:xfrm>
          <a:off x="1079500" y="1016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96338</xdr:rowOff>
    </xdr:from>
    <xdr:to>
      <xdr:col>10</xdr:col>
      <xdr:colOff>114300</xdr:colOff>
      <xdr:row>59</xdr:row>
      <xdr:rowOff>122465</xdr:rowOff>
    </xdr:to>
    <xdr:cxnSp macro="">
      <xdr:nvCxnSpPr>
        <xdr:cNvPr id="198" name="直線コネクタ 197">
          <a:extLst>
            <a:ext uri="{FF2B5EF4-FFF2-40B4-BE49-F238E27FC236}">
              <a16:creationId xmlns:a16="http://schemas.microsoft.com/office/drawing/2014/main" id="{1FF5F5DA-B1BC-43B7-B03E-BBEB92B86EE2}"/>
            </a:ext>
          </a:extLst>
        </xdr:cNvPr>
        <xdr:cNvCxnSpPr/>
      </xdr:nvCxnSpPr>
      <xdr:spPr>
        <a:xfrm>
          <a:off x="1130300" y="10211888"/>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54990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D609E264-132F-481B-A739-8AA8DCA44A38}"/>
            </a:ext>
          </a:extLst>
        </xdr:cNvPr>
        <xdr:cNvSpPr txBox="1"/>
      </xdr:nvSpPr>
      <xdr:spPr>
        <a:xfrm>
          <a:off x="3582044"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14168</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C5D3E8F3-B539-46EA-82D4-5350F83A68CA}"/>
            </a:ext>
          </a:extLst>
        </xdr:cNvPr>
        <xdr:cNvSpPr txBox="1"/>
      </xdr:nvSpPr>
      <xdr:spPr>
        <a:xfrm>
          <a:off x="2705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162758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225B6581-1829-4221-96FC-0AB83E5862A4}"/>
            </a:ext>
          </a:extLst>
        </xdr:cNvPr>
        <xdr:cNvSpPr txBox="1"/>
      </xdr:nvSpPr>
      <xdr:spPr>
        <a:xfrm>
          <a:off x="1816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136633</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275D499-F728-4643-B5EC-2F52728D3B64}"/>
            </a:ext>
          </a:extLst>
        </xdr:cNvPr>
        <xdr:cNvSpPr txBox="1"/>
      </xdr:nvSpPr>
      <xdr:spPr>
        <a:xfrm>
          <a:off x="927744"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64061</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C94C15A9-6855-4712-B462-55F196054674}"/>
            </a:ext>
          </a:extLst>
        </xdr:cNvPr>
        <xdr:cNvSpPr txBox="1"/>
      </xdr:nvSpPr>
      <xdr:spPr>
        <a:xfrm>
          <a:off x="35820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42834</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67E5048-C358-4F8F-807A-E73879A5DD84}"/>
            </a:ext>
          </a:extLst>
        </xdr:cNvPr>
        <xdr:cNvSpPr txBox="1"/>
      </xdr:nvSpPr>
      <xdr:spPr>
        <a:xfrm>
          <a:off x="27057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18342</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F8A78E70-FED2-4F95-B865-328D53C723CF}"/>
            </a:ext>
          </a:extLst>
        </xdr:cNvPr>
        <xdr:cNvSpPr txBox="1"/>
      </xdr:nvSpPr>
      <xdr:spPr>
        <a:xfrm>
          <a:off x="18167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163665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52ADABDD-D2C8-4A87-9658-52DED8B07D16}"/>
            </a:ext>
          </a:extLst>
        </xdr:cNvPr>
        <xdr:cNvSpPr txBox="1"/>
      </xdr:nvSpPr>
      <xdr:spPr>
        <a:xfrm>
          <a:off x="927744"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3949AA96-7289-412F-9579-F30AE02D60A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71462304-4EE9-4666-84CE-488DB44840E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B69DCFA7-83D0-48A8-A4C7-6A5A9109D31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2A62282E-4CB2-47DA-A890-46E07FF68A2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7886A075-05C2-4AD1-AD6E-B300EAA9D18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70718655-A6C3-4CE0-BC4F-E7593E17B32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1C94615C-9268-49F0-B6F2-1B1EE617E85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9C86BFE6-5ACA-46A3-8233-3F664CA09AE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059B88D-4901-41AA-ABFD-D09F2991CE8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38B2466D-9C5E-432A-BC9B-7630FDEE1F0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18499F98-002E-4F4C-A4D1-81DA0BC7C42B}"/>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F55F658D-0ED3-4B5B-B54C-F93338BC910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F7C2248B-F49A-411B-AA3E-8AD3FD8F874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C43EC563-1CB4-4196-BB79-BEA0DD11304C}"/>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EFF44351-F898-4C1D-87D1-E7E1B8E6FC3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57788D4E-B037-4F7B-80CF-05D0F26B35BA}"/>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B8520E9F-323F-4063-986D-A51060DB653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FF82C732-510F-4A13-8A10-5C00DBD6E1C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87EDF71D-3A19-40D1-B3EC-F229A71BBF0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69CF698C-B1FB-4173-BFFB-4838EE0782EB}"/>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29548E52-AFEF-4BB7-A032-5F2CEC75DF7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61456D8A-307A-46FA-8B3A-C984C342F21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BD5EE717-9941-4F45-91C4-A71FA3A4587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a:extLst>
            <a:ext uri="{FF2B5EF4-FFF2-40B4-BE49-F238E27FC236}">
              <a16:creationId xmlns:a16="http://schemas.microsoft.com/office/drawing/2014/main" id="{DAE20A5E-D084-44FB-8360-50F9DEDFF69E}"/>
            </a:ext>
          </a:extLst>
        </xdr:cNvPr>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7AD2D084-9EDA-4E2C-B396-C4052691CCBA}"/>
            </a:ext>
          </a:extLst>
        </xdr:cNvPr>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a:extLst>
            <a:ext uri="{FF2B5EF4-FFF2-40B4-BE49-F238E27FC236}">
              <a16:creationId xmlns:a16="http://schemas.microsoft.com/office/drawing/2014/main" id="{FE0E0787-3FC9-4F1E-8FA0-F27EF8317EC8}"/>
            </a:ext>
          </a:extLst>
        </xdr:cNvPr>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43889C89-C62F-4262-BE01-54F91F80A2DB}"/>
            </a:ext>
          </a:extLst>
        </xdr:cNvPr>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a:extLst>
            <a:ext uri="{FF2B5EF4-FFF2-40B4-BE49-F238E27FC236}">
              <a16:creationId xmlns:a16="http://schemas.microsoft.com/office/drawing/2014/main" id="{BC6064F9-8F18-4917-A36E-9A15E12FA95B}"/>
            </a:ext>
          </a:extLst>
        </xdr:cNvPr>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16436</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E5FACA39-FBC9-45C9-87DA-00671D1C36D8}"/>
            </a:ext>
          </a:extLst>
        </xdr:cNvPr>
        <xdr:cNvSpPr txBox="1"/>
      </xdr:nvSpPr>
      <xdr:spPr>
        <a:xfrm>
          <a:off x="10515600" y="1064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a:extLst>
            <a:ext uri="{FF2B5EF4-FFF2-40B4-BE49-F238E27FC236}">
              <a16:creationId xmlns:a16="http://schemas.microsoft.com/office/drawing/2014/main" id="{F623F4E1-FEE4-4B1E-B280-D073D2577D00}"/>
            </a:ext>
          </a:extLst>
        </xdr:cNvPr>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a:extLst>
            <a:ext uri="{FF2B5EF4-FFF2-40B4-BE49-F238E27FC236}">
              <a16:creationId xmlns:a16="http://schemas.microsoft.com/office/drawing/2014/main" id="{D8D744FB-2ADC-48D5-809B-67160600F5A5}"/>
            </a:ext>
          </a:extLst>
        </xdr:cNvPr>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a:extLst>
            <a:ext uri="{FF2B5EF4-FFF2-40B4-BE49-F238E27FC236}">
              <a16:creationId xmlns:a16="http://schemas.microsoft.com/office/drawing/2014/main" id="{B0386BBE-5F1D-4903-8F9A-E361D2969CB0}"/>
            </a:ext>
          </a:extLst>
        </xdr:cNvPr>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a:extLst>
            <a:ext uri="{FF2B5EF4-FFF2-40B4-BE49-F238E27FC236}">
              <a16:creationId xmlns:a16="http://schemas.microsoft.com/office/drawing/2014/main" id="{C401D3AF-7C94-4BF0-8FE6-A137B86847F1}"/>
            </a:ext>
          </a:extLst>
        </xdr:cNvPr>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a:extLst>
            <a:ext uri="{FF2B5EF4-FFF2-40B4-BE49-F238E27FC236}">
              <a16:creationId xmlns:a16="http://schemas.microsoft.com/office/drawing/2014/main" id="{B54979C1-73BF-413C-8D4C-D74F323EA20C}"/>
            </a:ext>
          </a:extLst>
        </xdr:cNvPr>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8B66700B-06AC-4ED0-9EE0-180E1492D4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522AC60C-8D80-4237-8BA8-30430DB87E6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526D372-02E5-4990-BC03-9C5760BD20B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5E5E105C-1E5E-4AA0-8598-ABEB33D05D2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06FCFF1-DB8F-4CD4-910B-DBD055DADC0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69042</xdr:rowOff>
    </xdr:from>
    <xdr:to>
      <xdr:col>55</xdr:col>
      <xdr:colOff>50800</xdr:colOff>
      <xdr:row>63</xdr:row>
      <xdr:rowOff>170642</xdr:rowOff>
    </xdr:to>
    <xdr:sp macro="" textlink="">
      <xdr:nvSpPr>
        <xdr:cNvPr id="246" name="楕円 245">
          <a:extLst>
            <a:ext uri="{FF2B5EF4-FFF2-40B4-BE49-F238E27FC236}">
              <a16:creationId xmlns:a16="http://schemas.microsoft.com/office/drawing/2014/main" id="{59EECE0D-B0FF-40C0-9F4B-09A71AAC206D}"/>
            </a:ext>
          </a:extLst>
        </xdr:cNvPr>
        <xdr:cNvSpPr/>
      </xdr:nvSpPr>
      <xdr:spPr>
        <a:xfrm>
          <a:off x="10426700" y="1087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155419</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1F88F984-121D-4DFB-B305-BF034AEA6A43}"/>
            </a:ext>
          </a:extLst>
        </xdr:cNvPr>
        <xdr:cNvSpPr txBox="1"/>
      </xdr:nvSpPr>
      <xdr:spPr>
        <a:xfrm>
          <a:off x="10515600" y="107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68517</xdr:rowOff>
    </xdr:from>
    <xdr:to>
      <xdr:col>50</xdr:col>
      <xdr:colOff>165100</xdr:colOff>
      <xdr:row>63</xdr:row>
      <xdr:rowOff>170117</xdr:rowOff>
    </xdr:to>
    <xdr:sp macro="" textlink="">
      <xdr:nvSpPr>
        <xdr:cNvPr id="248" name="楕円 247">
          <a:extLst>
            <a:ext uri="{FF2B5EF4-FFF2-40B4-BE49-F238E27FC236}">
              <a16:creationId xmlns:a16="http://schemas.microsoft.com/office/drawing/2014/main" id="{A41C5E66-B363-4A6B-8525-12505F336F23}"/>
            </a:ext>
          </a:extLst>
        </xdr:cNvPr>
        <xdr:cNvSpPr/>
      </xdr:nvSpPr>
      <xdr:spPr>
        <a:xfrm>
          <a:off x="9588500" y="1086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119317</xdr:rowOff>
    </xdr:from>
    <xdr:to>
      <xdr:col>55</xdr:col>
      <xdr:colOff>0</xdr:colOff>
      <xdr:row>63</xdr:row>
      <xdr:rowOff>119842</xdr:rowOff>
    </xdr:to>
    <xdr:cxnSp macro="">
      <xdr:nvCxnSpPr>
        <xdr:cNvPr id="249" name="直線コネクタ 248">
          <a:extLst>
            <a:ext uri="{FF2B5EF4-FFF2-40B4-BE49-F238E27FC236}">
              <a16:creationId xmlns:a16="http://schemas.microsoft.com/office/drawing/2014/main" id="{8F5B949D-0C60-4135-A103-2EBB3F4E67EA}"/>
            </a:ext>
          </a:extLst>
        </xdr:cNvPr>
        <xdr:cNvCxnSpPr/>
      </xdr:nvCxnSpPr>
      <xdr:spPr>
        <a:xfrm>
          <a:off x="9639300" y="10920667"/>
          <a:ext cx="838200" cy="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69124</xdr:rowOff>
    </xdr:from>
    <xdr:to>
      <xdr:col>46</xdr:col>
      <xdr:colOff>38100</xdr:colOff>
      <xdr:row>63</xdr:row>
      <xdr:rowOff>170724</xdr:rowOff>
    </xdr:to>
    <xdr:sp macro="" textlink="">
      <xdr:nvSpPr>
        <xdr:cNvPr id="250" name="楕円 249">
          <a:extLst>
            <a:ext uri="{FF2B5EF4-FFF2-40B4-BE49-F238E27FC236}">
              <a16:creationId xmlns:a16="http://schemas.microsoft.com/office/drawing/2014/main" id="{613107F7-488E-4795-8F9D-FA39B2ADCAC5}"/>
            </a:ext>
          </a:extLst>
        </xdr:cNvPr>
        <xdr:cNvSpPr/>
      </xdr:nvSpPr>
      <xdr:spPr>
        <a:xfrm>
          <a:off x="8699500" y="1087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119317</xdr:rowOff>
    </xdr:from>
    <xdr:to>
      <xdr:col>50</xdr:col>
      <xdr:colOff>114300</xdr:colOff>
      <xdr:row>63</xdr:row>
      <xdr:rowOff>119924</xdr:rowOff>
    </xdr:to>
    <xdr:cxnSp macro="">
      <xdr:nvCxnSpPr>
        <xdr:cNvPr id="251" name="直線コネクタ 250">
          <a:extLst>
            <a:ext uri="{FF2B5EF4-FFF2-40B4-BE49-F238E27FC236}">
              <a16:creationId xmlns:a16="http://schemas.microsoft.com/office/drawing/2014/main" id="{9126CFDB-534E-4F3B-9902-EA2B1A819BC2}"/>
            </a:ext>
          </a:extLst>
        </xdr:cNvPr>
        <xdr:cNvCxnSpPr/>
      </xdr:nvCxnSpPr>
      <xdr:spPr>
        <a:xfrm flipV="1">
          <a:off x="8750300" y="10920667"/>
          <a:ext cx="889000" cy="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69705</xdr:rowOff>
    </xdr:from>
    <xdr:to>
      <xdr:col>41</xdr:col>
      <xdr:colOff>101600</xdr:colOff>
      <xdr:row>63</xdr:row>
      <xdr:rowOff>171305</xdr:rowOff>
    </xdr:to>
    <xdr:sp macro="" textlink="">
      <xdr:nvSpPr>
        <xdr:cNvPr id="252" name="楕円 251">
          <a:extLst>
            <a:ext uri="{FF2B5EF4-FFF2-40B4-BE49-F238E27FC236}">
              <a16:creationId xmlns:a16="http://schemas.microsoft.com/office/drawing/2014/main" id="{3B1EDF11-2363-453F-BD97-AF6DF2FA3E49}"/>
            </a:ext>
          </a:extLst>
        </xdr:cNvPr>
        <xdr:cNvSpPr/>
      </xdr:nvSpPr>
      <xdr:spPr>
        <a:xfrm>
          <a:off x="7810500" y="1087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119924</xdr:rowOff>
    </xdr:from>
    <xdr:to>
      <xdr:col>45</xdr:col>
      <xdr:colOff>177800</xdr:colOff>
      <xdr:row>63</xdr:row>
      <xdr:rowOff>120505</xdr:rowOff>
    </xdr:to>
    <xdr:cxnSp macro="">
      <xdr:nvCxnSpPr>
        <xdr:cNvPr id="253" name="直線コネクタ 252">
          <a:extLst>
            <a:ext uri="{FF2B5EF4-FFF2-40B4-BE49-F238E27FC236}">
              <a16:creationId xmlns:a16="http://schemas.microsoft.com/office/drawing/2014/main" id="{B03381DF-D97C-42F5-8086-9FB4B9AD43C6}"/>
            </a:ext>
          </a:extLst>
        </xdr:cNvPr>
        <xdr:cNvCxnSpPr/>
      </xdr:nvCxnSpPr>
      <xdr:spPr>
        <a:xfrm flipV="1">
          <a:off x="7861300" y="10921274"/>
          <a:ext cx="889000" cy="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69112</xdr:rowOff>
    </xdr:from>
    <xdr:to>
      <xdr:col>36</xdr:col>
      <xdr:colOff>165100</xdr:colOff>
      <xdr:row>63</xdr:row>
      <xdr:rowOff>170712</xdr:rowOff>
    </xdr:to>
    <xdr:sp macro="" textlink="">
      <xdr:nvSpPr>
        <xdr:cNvPr id="254" name="楕円 253">
          <a:extLst>
            <a:ext uri="{FF2B5EF4-FFF2-40B4-BE49-F238E27FC236}">
              <a16:creationId xmlns:a16="http://schemas.microsoft.com/office/drawing/2014/main" id="{B1827F2F-57EB-4FDC-9C86-065C3057819B}"/>
            </a:ext>
          </a:extLst>
        </xdr:cNvPr>
        <xdr:cNvSpPr/>
      </xdr:nvSpPr>
      <xdr:spPr>
        <a:xfrm>
          <a:off x="6921500" y="1087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119912</xdr:rowOff>
    </xdr:from>
    <xdr:to>
      <xdr:col>41</xdr:col>
      <xdr:colOff>50800</xdr:colOff>
      <xdr:row>63</xdr:row>
      <xdr:rowOff>120505</xdr:rowOff>
    </xdr:to>
    <xdr:cxnSp macro="">
      <xdr:nvCxnSpPr>
        <xdr:cNvPr id="255" name="直線コネクタ 254">
          <a:extLst>
            <a:ext uri="{FF2B5EF4-FFF2-40B4-BE49-F238E27FC236}">
              <a16:creationId xmlns:a16="http://schemas.microsoft.com/office/drawing/2014/main" id="{8A18923B-C625-4D85-BB71-1EDC5D2035BF}"/>
            </a:ext>
          </a:extLst>
        </xdr:cNvPr>
        <xdr:cNvCxnSpPr/>
      </xdr:nvCxnSpPr>
      <xdr:spPr>
        <a:xfrm>
          <a:off x="6972300" y="10921262"/>
          <a:ext cx="8890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107013</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D32491C8-4A18-4000-83B7-0CD859FEC318}"/>
            </a:ext>
          </a:extLst>
        </xdr:cNvPr>
        <xdr:cNvSpPr txBox="1"/>
      </xdr:nvSpPr>
      <xdr:spPr>
        <a:xfrm>
          <a:off x="9327095" y="10565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F156D896-2377-47B4-8FE2-004AE389D4FA}"/>
            </a:ext>
          </a:extLst>
        </xdr:cNvPr>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71103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87B8C60F-F692-4932-9120-A782CA64DA9C}"/>
            </a:ext>
          </a:extLst>
        </xdr:cNvPr>
        <xdr:cNvSpPr txBox="1"/>
      </xdr:nvSpPr>
      <xdr:spPr>
        <a:xfrm>
          <a:off x="7561795" y="10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72407</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4856D1CD-C5BD-4245-B86F-BA5E589DF863}"/>
            </a:ext>
          </a:extLst>
        </xdr:cNvPr>
        <xdr:cNvSpPr txBox="1"/>
      </xdr:nvSpPr>
      <xdr:spPr>
        <a:xfrm>
          <a:off x="6672795" y="10530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161244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DF31E3D2-7C52-42D3-ADEE-43DB52A37025}"/>
            </a:ext>
          </a:extLst>
        </xdr:cNvPr>
        <xdr:cNvSpPr txBox="1"/>
      </xdr:nvSpPr>
      <xdr:spPr>
        <a:xfrm>
          <a:off x="9327095" y="1096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161851</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E4C93A2E-B19A-4573-8A30-48811997F1EE}"/>
            </a:ext>
          </a:extLst>
        </xdr:cNvPr>
        <xdr:cNvSpPr txBox="1"/>
      </xdr:nvSpPr>
      <xdr:spPr>
        <a:xfrm>
          <a:off x="8450795" y="10963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162432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DF44BEB6-BE92-4032-A901-F3D6F14632FF}"/>
            </a:ext>
          </a:extLst>
        </xdr:cNvPr>
        <xdr:cNvSpPr txBox="1"/>
      </xdr:nvSpPr>
      <xdr:spPr>
        <a:xfrm>
          <a:off x="7561795" y="1096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161839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923F8B40-7F28-4A1C-9F8B-2068906168DF}"/>
            </a:ext>
          </a:extLst>
        </xdr:cNvPr>
        <xdr:cNvSpPr txBox="1"/>
      </xdr:nvSpPr>
      <xdr:spPr>
        <a:xfrm>
          <a:off x="6672795" y="10963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185FFFF5-F68D-44A8-A537-F8DD0821C8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8730CB77-A539-464A-BBE9-3FC657AD9BB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79831F15-7512-448D-9F69-F1840EDE5C9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D620B4A5-3EE7-489A-8998-529E7808B23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A84E25EB-D832-40AB-AF8B-DF9171F1F35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325A90BF-1184-4F15-8173-A9D86621D3F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100B6A7-C707-493D-A761-184875D9E55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9D605C89-B451-46B2-A899-8FDA20E7F133}"/>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a:extLst>
            <a:ext uri="{FF2B5EF4-FFF2-40B4-BE49-F238E27FC236}">
              <a16:creationId xmlns:a16="http://schemas.microsoft.com/office/drawing/2014/main" id="{C3A3B017-1723-4A6E-9C44-28145BDCBF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a:extLst>
            <a:ext uri="{FF2B5EF4-FFF2-40B4-BE49-F238E27FC236}">
              <a16:creationId xmlns:a16="http://schemas.microsoft.com/office/drawing/2014/main" id="{5AC3EEB5-7B38-4F36-80C9-E2162D99D2B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a:extLst>
            <a:ext uri="{FF2B5EF4-FFF2-40B4-BE49-F238E27FC236}">
              <a16:creationId xmlns:a16="http://schemas.microsoft.com/office/drawing/2014/main" id="{08FCA973-A3EF-4763-BBC9-176EA26D4F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a:extLst>
            <a:ext uri="{FF2B5EF4-FFF2-40B4-BE49-F238E27FC236}">
              <a16:creationId xmlns:a16="http://schemas.microsoft.com/office/drawing/2014/main" id="{68CA341F-0E77-4E8C-BAA2-A786B053779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a:extLst>
            <a:ext uri="{FF2B5EF4-FFF2-40B4-BE49-F238E27FC236}">
              <a16:creationId xmlns:a16="http://schemas.microsoft.com/office/drawing/2014/main" id="{647125CD-5D2F-4285-9624-8505A598E90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a:extLst>
            <a:ext uri="{FF2B5EF4-FFF2-40B4-BE49-F238E27FC236}">
              <a16:creationId xmlns:a16="http://schemas.microsoft.com/office/drawing/2014/main" id="{FA8B7CD1-3F05-40E6-AB68-21D2330E26F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a:extLst>
            <a:ext uri="{FF2B5EF4-FFF2-40B4-BE49-F238E27FC236}">
              <a16:creationId xmlns:a16="http://schemas.microsoft.com/office/drawing/2014/main" id="{3384B126-F383-400B-8697-43CA134FB11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a:extLst>
            <a:ext uri="{FF2B5EF4-FFF2-40B4-BE49-F238E27FC236}">
              <a16:creationId xmlns:a16="http://schemas.microsoft.com/office/drawing/2014/main" id="{977CC616-532A-46D1-BB85-03A987CDB3C7}"/>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id="{193B0CC6-A71B-49C1-A2EB-CA2AF0C58E9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id="{DBC0C38E-106D-41F5-8817-B421550F1DB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id="{9E8463CF-6B04-4BCE-A1DD-E0EC5A3E3596}"/>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id="{35C57B3B-4FE8-43E0-9980-9E7CA894DD4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id="{A3762CCC-882D-421E-A14E-8DEED111F727}"/>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id="{8462501E-24C0-4FE0-BC44-EC42F7D9B5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id="{E50291E3-D5D8-4C15-A71F-D54CB5DC2E5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id="{6F6F8A76-E528-4025-BA8A-7ACA325A04C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id="{CACE9802-5C9A-422F-9C2E-70EF712CA50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id="{C818AE47-5317-4658-8DAC-607D08F885B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id="{63E97541-F7FC-4E80-AB17-97ABE5CA593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id="{8CF74B47-15A7-41C9-901C-A8CF40E79C5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id="{8E00FD5B-FD55-4243-879E-BD69244B411D}"/>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id="{C4E260B5-42A3-439D-A69D-DA7C3A82306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id="{E5AA14CB-5B08-457B-BE01-86F0348EC6E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id="{AD242103-5B6B-4DA4-AE26-636F8552995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id="{83C688DB-8F6A-4757-999E-A53DE71E13E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id="{69EA6308-3761-4658-95D2-6F191C0D49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id="{27DD1369-18D4-4B49-8EAA-C7A81A9F51D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id="{2425146D-B94C-40B9-AAFE-8A10F99F233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id="{D82F492C-634E-41DE-96B2-AB9D918C79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id="{82AEF466-B9AE-44FB-BD0A-EFC2C31ED33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id="{1FA3917B-5537-4EC5-8F79-7B3B1CE813D2}"/>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id="{A635F845-3F82-421A-99B0-BFD202F438A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id="{6B45AA33-08AC-4524-916E-89814BF43D1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id="{99E53A87-60CC-4A0F-8D7D-83B29E05783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6" name="テキスト ボックス 305">
          <a:extLst>
            <a:ext uri="{FF2B5EF4-FFF2-40B4-BE49-F238E27FC236}">
              <a16:creationId xmlns:a16="http://schemas.microsoft.com/office/drawing/2014/main" id="{AC1E89E4-BBCB-4231-BF30-10C8503D991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7" name="直線コネクタ 306">
          <a:extLst>
            <a:ext uri="{FF2B5EF4-FFF2-40B4-BE49-F238E27FC236}">
              <a16:creationId xmlns:a16="http://schemas.microsoft.com/office/drawing/2014/main" id="{36C60E08-8D78-473F-B4EA-01649EF95BE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8" name="テキスト ボックス 307">
          <a:extLst>
            <a:ext uri="{FF2B5EF4-FFF2-40B4-BE49-F238E27FC236}">
              <a16:creationId xmlns:a16="http://schemas.microsoft.com/office/drawing/2014/main" id="{F292F970-E63E-449E-8AF0-3E3088A7D7F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9" name="直線コネクタ 308">
          <a:extLst>
            <a:ext uri="{FF2B5EF4-FFF2-40B4-BE49-F238E27FC236}">
              <a16:creationId xmlns:a16="http://schemas.microsoft.com/office/drawing/2014/main" id="{2E2793D6-B36C-439F-9D2F-2F0BA2B7EC7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0" name="テキスト ボックス 309">
          <a:extLst>
            <a:ext uri="{FF2B5EF4-FFF2-40B4-BE49-F238E27FC236}">
              <a16:creationId xmlns:a16="http://schemas.microsoft.com/office/drawing/2014/main" id="{01A84863-7B0A-40FC-87E0-F072951830AE}"/>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1" name="直線コネクタ 310">
          <a:extLst>
            <a:ext uri="{FF2B5EF4-FFF2-40B4-BE49-F238E27FC236}">
              <a16:creationId xmlns:a16="http://schemas.microsoft.com/office/drawing/2014/main" id="{DDBF1D59-2C6E-42F7-95D8-E88F8836714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2" name="テキスト ボックス 311">
          <a:extLst>
            <a:ext uri="{FF2B5EF4-FFF2-40B4-BE49-F238E27FC236}">
              <a16:creationId xmlns:a16="http://schemas.microsoft.com/office/drawing/2014/main" id="{36E8F0DE-DD04-470A-B8FC-5752BAF2510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3" name="直線コネクタ 312">
          <a:extLst>
            <a:ext uri="{FF2B5EF4-FFF2-40B4-BE49-F238E27FC236}">
              <a16:creationId xmlns:a16="http://schemas.microsoft.com/office/drawing/2014/main" id="{96A4490C-DFCE-4CF2-B324-E66B7EB5D502}"/>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4" name="テキスト ボックス 313">
          <a:extLst>
            <a:ext uri="{FF2B5EF4-FFF2-40B4-BE49-F238E27FC236}">
              <a16:creationId xmlns:a16="http://schemas.microsoft.com/office/drawing/2014/main" id="{D67690B5-3C99-4FCB-B419-14D0B1913F3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5" name="直線コネクタ 314">
          <a:extLst>
            <a:ext uri="{FF2B5EF4-FFF2-40B4-BE49-F238E27FC236}">
              <a16:creationId xmlns:a16="http://schemas.microsoft.com/office/drawing/2014/main" id="{11C55D07-2EED-4131-B3D8-19E1390A008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6" name="テキスト ボックス 315">
          <a:extLst>
            <a:ext uri="{FF2B5EF4-FFF2-40B4-BE49-F238E27FC236}">
              <a16:creationId xmlns:a16="http://schemas.microsoft.com/office/drawing/2014/main" id="{150F9A23-9F26-42A3-A8FC-B7E9B18A54D4}"/>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7" name="直線コネクタ 316">
          <a:extLst>
            <a:ext uri="{FF2B5EF4-FFF2-40B4-BE49-F238E27FC236}">
              <a16:creationId xmlns:a16="http://schemas.microsoft.com/office/drawing/2014/main" id="{7A860949-D414-4C0F-8D6B-FD2CD3B8C2D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8" name="テキスト ボックス 317">
          <a:extLst>
            <a:ext uri="{FF2B5EF4-FFF2-40B4-BE49-F238E27FC236}">
              <a16:creationId xmlns:a16="http://schemas.microsoft.com/office/drawing/2014/main" id="{5B23289D-11C9-40D4-B0EE-23B56F539D84}"/>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id="{08CEBCBA-EB15-4FE1-926D-F893D179E7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6988CE17-6AD0-4098-9247-B8C214C8F5B2}"/>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321" name="直線コネクタ 320">
          <a:extLst>
            <a:ext uri="{FF2B5EF4-FFF2-40B4-BE49-F238E27FC236}">
              <a16:creationId xmlns:a16="http://schemas.microsoft.com/office/drawing/2014/main" id="{0C98A374-E1B0-4E86-B021-44F53D494879}"/>
            </a:ext>
          </a:extLst>
        </xdr:cNvPr>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2" name="【認定こども園・幼稚園・保育所】&#10;有形固定資産減価償却率最小値テキスト">
          <a:extLst>
            <a:ext uri="{FF2B5EF4-FFF2-40B4-BE49-F238E27FC236}">
              <a16:creationId xmlns:a16="http://schemas.microsoft.com/office/drawing/2014/main" id="{B72400A4-508A-4EDD-8EF9-E69106788A82}"/>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3" name="直線コネクタ 322">
          <a:extLst>
            <a:ext uri="{FF2B5EF4-FFF2-40B4-BE49-F238E27FC236}">
              <a16:creationId xmlns:a16="http://schemas.microsoft.com/office/drawing/2014/main" id="{E62CAFC4-0C71-47A3-87B1-A0C920FCD526}"/>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324" name="【認定こども園・幼稚園・保育所】&#10;有形固定資産減価償却率最大値テキスト">
          <a:extLst>
            <a:ext uri="{FF2B5EF4-FFF2-40B4-BE49-F238E27FC236}">
              <a16:creationId xmlns:a16="http://schemas.microsoft.com/office/drawing/2014/main" id="{7D4B8BDE-C569-4D8B-85FE-FFCC2CA62972}"/>
            </a:ext>
          </a:extLst>
        </xdr:cNvPr>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325" name="直線コネクタ 324">
          <a:extLst>
            <a:ext uri="{FF2B5EF4-FFF2-40B4-BE49-F238E27FC236}">
              <a16:creationId xmlns:a16="http://schemas.microsoft.com/office/drawing/2014/main" id="{E2A22C18-AA77-4F59-9628-4F8EA70B1C7E}"/>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5EB3DA5D-5560-439E-B5CA-E267B2E38460}"/>
            </a:ext>
          </a:extLst>
        </xdr:cNvPr>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327" name="フローチャート: 判断 326">
          <a:extLst>
            <a:ext uri="{FF2B5EF4-FFF2-40B4-BE49-F238E27FC236}">
              <a16:creationId xmlns:a16="http://schemas.microsoft.com/office/drawing/2014/main" id="{F424D9CC-9156-48A6-A852-B0BC6456CD19}"/>
            </a:ext>
          </a:extLst>
        </xdr:cNvPr>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328" name="フローチャート: 判断 327">
          <a:extLst>
            <a:ext uri="{FF2B5EF4-FFF2-40B4-BE49-F238E27FC236}">
              <a16:creationId xmlns:a16="http://schemas.microsoft.com/office/drawing/2014/main" id="{9444E157-5C72-408E-83F4-3B89535CC086}"/>
            </a:ext>
          </a:extLst>
        </xdr:cNvPr>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329" name="フローチャート: 判断 328">
          <a:extLst>
            <a:ext uri="{FF2B5EF4-FFF2-40B4-BE49-F238E27FC236}">
              <a16:creationId xmlns:a16="http://schemas.microsoft.com/office/drawing/2014/main" id="{582B0E42-BCA2-472E-A529-3BEF3775D483}"/>
            </a:ext>
          </a:extLst>
        </xdr:cNvPr>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330" name="フローチャート: 判断 329">
          <a:extLst>
            <a:ext uri="{FF2B5EF4-FFF2-40B4-BE49-F238E27FC236}">
              <a16:creationId xmlns:a16="http://schemas.microsoft.com/office/drawing/2014/main" id="{F2D1D999-2F39-4410-8CD7-2784073A835F}"/>
            </a:ext>
          </a:extLst>
        </xdr:cNvPr>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331" name="フローチャート: 判断 330">
          <a:extLst>
            <a:ext uri="{FF2B5EF4-FFF2-40B4-BE49-F238E27FC236}">
              <a16:creationId xmlns:a16="http://schemas.microsoft.com/office/drawing/2014/main" id="{E0131F3E-0A90-4CA1-8035-5B35902DAC15}"/>
            </a:ext>
          </a:extLst>
        </xdr:cNvPr>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E88ED4EE-BFAD-4012-B274-D3E461B09B5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4A57056F-33E1-47EE-9907-02728190A0C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1E19B670-EB57-4B94-A39C-0313C8CCBA0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81285F5B-35E5-411A-901D-BAEDD4366A0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D6BE624A-6C06-4E25-B4FE-0245CE80BA9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79284</xdr:rowOff>
    </xdr:from>
    <xdr:to>
      <xdr:col>85</xdr:col>
      <xdr:colOff>177800</xdr:colOff>
      <xdr:row>38</xdr:row>
      <xdr:rowOff>9434</xdr:rowOff>
    </xdr:to>
    <xdr:sp macro="" textlink="">
      <xdr:nvSpPr>
        <xdr:cNvPr id="337" name="楕円 336">
          <a:extLst>
            <a:ext uri="{FF2B5EF4-FFF2-40B4-BE49-F238E27FC236}">
              <a16:creationId xmlns:a16="http://schemas.microsoft.com/office/drawing/2014/main" id="{0DE227D2-5721-461B-BC65-D8764E7C63CA}"/>
            </a:ext>
          </a:extLst>
        </xdr:cNvPr>
        <xdr:cNvSpPr/>
      </xdr:nvSpPr>
      <xdr:spPr>
        <a:xfrm>
          <a:off x="162687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102161</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8D9CF7CA-B817-423C-8236-0FE4FD5CA430}"/>
            </a:ext>
          </a:extLst>
        </xdr:cNvPr>
        <xdr:cNvSpPr txBox="1"/>
      </xdr:nvSpPr>
      <xdr:spPr>
        <a:xfrm>
          <a:off x="16357600" y="6274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170724</xdr:rowOff>
    </xdr:from>
    <xdr:to>
      <xdr:col>81</xdr:col>
      <xdr:colOff>101600</xdr:colOff>
      <xdr:row>38</xdr:row>
      <xdr:rowOff>100874</xdr:rowOff>
    </xdr:to>
    <xdr:sp macro="" textlink="">
      <xdr:nvSpPr>
        <xdr:cNvPr id="339" name="楕円 338">
          <a:extLst>
            <a:ext uri="{FF2B5EF4-FFF2-40B4-BE49-F238E27FC236}">
              <a16:creationId xmlns:a16="http://schemas.microsoft.com/office/drawing/2014/main" id="{8C4E590F-1222-40EC-80B9-95133EB7CECB}"/>
            </a:ext>
          </a:extLst>
        </xdr:cNvPr>
        <xdr:cNvSpPr/>
      </xdr:nvSpPr>
      <xdr:spPr>
        <a:xfrm>
          <a:off x="15430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38</xdr:row>
      <xdr:rowOff>50074</xdr:rowOff>
    </xdr:to>
    <xdr:cxnSp macro="">
      <xdr:nvCxnSpPr>
        <xdr:cNvPr id="340" name="直線コネクタ 339">
          <a:extLst>
            <a:ext uri="{FF2B5EF4-FFF2-40B4-BE49-F238E27FC236}">
              <a16:creationId xmlns:a16="http://schemas.microsoft.com/office/drawing/2014/main" id="{7E03CD09-EC9B-4D21-9300-1225723755E4}"/>
            </a:ext>
          </a:extLst>
        </xdr:cNvPr>
        <xdr:cNvCxnSpPr/>
      </xdr:nvCxnSpPr>
      <xdr:spPr>
        <a:xfrm flipV="1">
          <a:off x="15481300" y="647373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56424</xdr:rowOff>
    </xdr:from>
    <xdr:to>
      <xdr:col>76</xdr:col>
      <xdr:colOff>165100</xdr:colOff>
      <xdr:row>38</xdr:row>
      <xdr:rowOff>158024</xdr:rowOff>
    </xdr:to>
    <xdr:sp macro="" textlink="">
      <xdr:nvSpPr>
        <xdr:cNvPr id="341" name="楕円 340">
          <a:extLst>
            <a:ext uri="{FF2B5EF4-FFF2-40B4-BE49-F238E27FC236}">
              <a16:creationId xmlns:a16="http://schemas.microsoft.com/office/drawing/2014/main" id="{03477624-4038-483C-93DE-D816A9CE4F97}"/>
            </a:ext>
          </a:extLst>
        </xdr:cNvPr>
        <xdr:cNvSpPr/>
      </xdr:nvSpPr>
      <xdr:spPr>
        <a:xfrm>
          <a:off x="14541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50074</xdr:rowOff>
    </xdr:from>
    <xdr:to>
      <xdr:col>81</xdr:col>
      <xdr:colOff>50800</xdr:colOff>
      <xdr:row>38</xdr:row>
      <xdr:rowOff>107224</xdr:rowOff>
    </xdr:to>
    <xdr:cxnSp macro="">
      <xdr:nvCxnSpPr>
        <xdr:cNvPr id="342" name="直線コネクタ 341">
          <a:extLst>
            <a:ext uri="{FF2B5EF4-FFF2-40B4-BE49-F238E27FC236}">
              <a16:creationId xmlns:a16="http://schemas.microsoft.com/office/drawing/2014/main" id="{7E9D8E84-A403-41CB-B197-C825C56C3584}"/>
            </a:ext>
          </a:extLst>
        </xdr:cNvPr>
        <xdr:cNvCxnSpPr/>
      </xdr:nvCxnSpPr>
      <xdr:spPr>
        <a:xfrm flipV="1">
          <a:off x="14592300" y="656517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113574</xdr:rowOff>
    </xdr:from>
    <xdr:to>
      <xdr:col>72</xdr:col>
      <xdr:colOff>38100</xdr:colOff>
      <xdr:row>39</xdr:row>
      <xdr:rowOff>43724</xdr:rowOff>
    </xdr:to>
    <xdr:sp macro="" textlink="">
      <xdr:nvSpPr>
        <xdr:cNvPr id="343" name="楕円 342">
          <a:extLst>
            <a:ext uri="{FF2B5EF4-FFF2-40B4-BE49-F238E27FC236}">
              <a16:creationId xmlns:a16="http://schemas.microsoft.com/office/drawing/2014/main" id="{1A04A524-D8BA-42AE-B325-CB089ED5EC04}"/>
            </a:ext>
          </a:extLst>
        </xdr:cNvPr>
        <xdr:cNvSpPr/>
      </xdr:nvSpPr>
      <xdr:spPr>
        <a:xfrm>
          <a:off x="1365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107224</xdr:rowOff>
    </xdr:from>
    <xdr:to>
      <xdr:col>76</xdr:col>
      <xdr:colOff>114300</xdr:colOff>
      <xdr:row>38</xdr:row>
      <xdr:rowOff>164374</xdr:rowOff>
    </xdr:to>
    <xdr:cxnSp macro="">
      <xdr:nvCxnSpPr>
        <xdr:cNvPr id="344" name="直線コネクタ 343">
          <a:extLst>
            <a:ext uri="{FF2B5EF4-FFF2-40B4-BE49-F238E27FC236}">
              <a16:creationId xmlns:a16="http://schemas.microsoft.com/office/drawing/2014/main" id="{84A3F317-A7BE-4141-A679-5FCE16DFCE3C}"/>
            </a:ext>
          </a:extLst>
        </xdr:cNvPr>
        <xdr:cNvCxnSpPr/>
      </xdr:nvCxnSpPr>
      <xdr:spPr>
        <a:xfrm flipV="1">
          <a:off x="13703300" y="662232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157662</xdr:rowOff>
    </xdr:from>
    <xdr:to>
      <xdr:col>67</xdr:col>
      <xdr:colOff>101600</xdr:colOff>
      <xdr:row>39</xdr:row>
      <xdr:rowOff>87812</xdr:rowOff>
    </xdr:to>
    <xdr:sp macro="" textlink="">
      <xdr:nvSpPr>
        <xdr:cNvPr id="345" name="楕円 344">
          <a:extLst>
            <a:ext uri="{FF2B5EF4-FFF2-40B4-BE49-F238E27FC236}">
              <a16:creationId xmlns:a16="http://schemas.microsoft.com/office/drawing/2014/main" id="{FF6817A5-BE46-48DA-B2A4-8059E2516B80}"/>
            </a:ext>
          </a:extLst>
        </xdr:cNvPr>
        <xdr:cNvSpPr/>
      </xdr:nvSpPr>
      <xdr:spPr>
        <a:xfrm>
          <a:off x="127635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164374</xdr:rowOff>
    </xdr:from>
    <xdr:to>
      <xdr:col>71</xdr:col>
      <xdr:colOff>177800</xdr:colOff>
      <xdr:row>39</xdr:row>
      <xdr:rowOff>37012</xdr:rowOff>
    </xdr:to>
    <xdr:cxnSp macro="">
      <xdr:nvCxnSpPr>
        <xdr:cNvPr id="346" name="直線コネクタ 345">
          <a:extLst>
            <a:ext uri="{FF2B5EF4-FFF2-40B4-BE49-F238E27FC236}">
              <a16:creationId xmlns:a16="http://schemas.microsoft.com/office/drawing/2014/main" id="{556C44BA-21BC-4081-AEC6-8624E04A2AF4}"/>
            </a:ext>
          </a:extLst>
        </xdr:cNvPr>
        <xdr:cNvCxnSpPr/>
      </xdr:nvCxnSpPr>
      <xdr:spPr>
        <a:xfrm flipV="1">
          <a:off x="12814300" y="6679474"/>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83111</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1A1EEA3E-87B5-4C54-B58E-EBC6D4645E16}"/>
            </a:ext>
          </a:extLst>
        </xdr:cNvPr>
        <xdr:cNvSpPr txBox="1"/>
      </xdr:nvSpPr>
      <xdr:spPr>
        <a:xfrm>
          <a:off x="15266044" y="625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79846</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5D05F41F-1841-4B83-9244-2904797171EE}"/>
            </a:ext>
          </a:extLst>
        </xdr:cNvPr>
        <xdr:cNvSpPr txBox="1"/>
      </xdr:nvSpPr>
      <xdr:spPr>
        <a:xfrm>
          <a:off x="14389744" y="625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101073</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B813A92C-68D8-4E7D-9D33-889E85D395D5}"/>
            </a:ext>
          </a:extLst>
        </xdr:cNvPr>
        <xdr:cNvSpPr txBox="1"/>
      </xdr:nvSpPr>
      <xdr:spPr>
        <a:xfrm>
          <a:off x="13500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CFD874EE-1787-487C-AD0E-C93C196A81D2}"/>
            </a:ext>
          </a:extLst>
        </xdr:cNvPr>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92001</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F696C6C8-044A-4DD6-9484-613C04D2CF43}"/>
            </a:ext>
          </a:extLst>
        </xdr:cNvPr>
        <xdr:cNvSpPr txBox="1"/>
      </xdr:nvSpPr>
      <xdr:spPr>
        <a:xfrm>
          <a:off x="15266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149151</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9E577FD4-CE6F-47B2-A219-593C224DCD2F}"/>
            </a:ext>
          </a:extLst>
        </xdr:cNvPr>
        <xdr:cNvSpPr txBox="1"/>
      </xdr:nvSpPr>
      <xdr:spPr>
        <a:xfrm>
          <a:off x="14389744" y="666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34851</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89120D3E-9815-4695-9C76-5D6EF6FEE58D}"/>
            </a:ext>
          </a:extLst>
        </xdr:cNvPr>
        <xdr:cNvSpPr txBox="1"/>
      </xdr:nvSpPr>
      <xdr:spPr>
        <a:xfrm>
          <a:off x="13500744" y="672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78939</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B28E1E14-90E2-4F28-823F-70559C55F8AC}"/>
            </a:ext>
          </a:extLst>
        </xdr:cNvPr>
        <xdr:cNvSpPr txBox="1"/>
      </xdr:nvSpPr>
      <xdr:spPr>
        <a:xfrm>
          <a:off x="12611744" y="676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66C8D648-E8A8-43F0-85EE-58B831FDCE3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45079B34-0864-468A-8932-D40A4843D8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923F066-0762-4B5F-9DFF-88575A2B3E5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D96CFB99-1D1F-4101-B45D-A04C60F4E0A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7B9B24E8-AFC4-486C-B959-89D4E4C387B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24C518BB-FB35-416C-B953-740328456F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9CA9B4A0-D246-4E38-9C6F-6C1833F191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8523233F-4BA8-4274-878F-14837AF5402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E03430E6-41B1-4F2A-8B69-6884549AF92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8975A4A2-8B3F-49EE-B2C9-1EE9938824F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5" name="直線コネクタ 364">
          <a:extLst>
            <a:ext uri="{FF2B5EF4-FFF2-40B4-BE49-F238E27FC236}">
              <a16:creationId xmlns:a16="http://schemas.microsoft.com/office/drawing/2014/main" id="{08CAB354-7D08-4613-8975-489E4583F2BE}"/>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6" name="テキスト ボックス 365">
          <a:extLst>
            <a:ext uri="{FF2B5EF4-FFF2-40B4-BE49-F238E27FC236}">
              <a16:creationId xmlns:a16="http://schemas.microsoft.com/office/drawing/2014/main" id="{1A1DA662-B24C-4713-96FE-C7EA264AB27F}"/>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7" name="直線コネクタ 366">
          <a:extLst>
            <a:ext uri="{FF2B5EF4-FFF2-40B4-BE49-F238E27FC236}">
              <a16:creationId xmlns:a16="http://schemas.microsoft.com/office/drawing/2014/main" id="{1B68B9E2-0EC7-49FC-A9FC-618AC9D5CD56}"/>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8" name="テキスト ボックス 367">
          <a:extLst>
            <a:ext uri="{FF2B5EF4-FFF2-40B4-BE49-F238E27FC236}">
              <a16:creationId xmlns:a16="http://schemas.microsoft.com/office/drawing/2014/main" id="{B1944F9F-80E7-4D1C-923A-CFE99C6FCF76}"/>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9" name="直線コネクタ 368">
          <a:extLst>
            <a:ext uri="{FF2B5EF4-FFF2-40B4-BE49-F238E27FC236}">
              <a16:creationId xmlns:a16="http://schemas.microsoft.com/office/drawing/2014/main" id="{3FBECECA-892B-438A-B51B-AE1041201FD9}"/>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0" name="テキスト ボックス 369">
          <a:extLst>
            <a:ext uri="{FF2B5EF4-FFF2-40B4-BE49-F238E27FC236}">
              <a16:creationId xmlns:a16="http://schemas.microsoft.com/office/drawing/2014/main" id="{E7512C90-9814-417F-B419-A2D30BCAAC3D}"/>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1" name="直線コネクタ 370">
          <a:extLst>
            <a:ext uri="{FF2B5EF4-FFF2-40B4-BE49-F238E27FC236}">
              <a16:creationId xmlns:a16="http://schemas.microsoft.com/office/drawing/2014/main" id="{0DBFC4E0-7B6B-4F6C-BFB3-FA9F66FCC016}"/>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2" name="テキスト ボックス 371">
          <a:extLst>
            <a:ext uri="{FF2B5EF4-FFF2-40B4-BE49-F238E27FC236}">
              <a16:creationId xmlns:a16="http://schemas.microsoft.com/office/drawing/2014/main" id="{10D5C10C-B2BF-409D-BBE9-56A11BDB1166}"/>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a:extLst>
            <a:ext uri="{FF2B5EF4-FFF2-40B4-BE49-F238E27FC236}">
              <a16:creationId xmlns:a16="http://schemas.microsoft.com/office/drawing/2014/main" id="{F91DEEB2-1693-459C-8ACB-F07719D799C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a:extLst>
            <a:ext uri="{FF2B5EF4-FFF2-40B4-BE49-F238E27FC236}">
              <a16:creationId xmlns:a16="http://schemas.microsoft.com/office/drawing/2014/main" id="{7000EA47-A350-4EDA-B359-57CD3F780F13}"/>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a:extLst>
            <a:ext uri="{FF2B5EF4-FFF2-40B4-BE49-F238E27FC236}">
              <a16:creationId xmlns:a16="http://schemas.microsoft.com/office/drawing/2014/main" id="{1ECD0527-5488-4BB2-8863-AF128D5B1EC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376" name="直線コネクタ 375">
          <a:extLst>
            <a:ext uri="{FF2B5EF4-FFF2-40B4-BE49-F238E27FC236}">
              <a16:creationId xmlns:a16="http://schemas.microsoft.com/office/drawing/2014/main" id="{83042C8C-B864-4347-B40F-413A9CFF262F}"/>
            </a:ext>
          </a:extLst>
        </xdr:cNvPr>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7" name="【認定こども園・幼稚園・保育所】&#10;一人当たり面積最小値テキスト">
          <a:extLst>
            <a:ext uri="{FF2B5EF4-FFF2-40B4-BE49-F238E27FC236}">
              <a16:creationId xmlns:a16="http://schemas.microsoft.com/office/drawing/2014/main" id="{F27DBB0B-43BF-41E1-9329-DB7AC00D47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8" name="直線コネクタ 377">
          <a:extLst>
            <a:ext uri="{FF2B5EF4-FFF2-40B4-BE49-F238E27FC236}">
              <a16:creationId xmlns:a16="http://schemas.microsoft.com/office/drawing/2014/main" id="{A3073227-83CE-4A20-B3C1-6C8D717C8198}"/>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379" name="【認定こども園・幼稚園・保育所】&#10;一人当たり面積最大値テキスト">
          <a:extLst>
            <a:ext uri="{FF2B5EF4-FFF2-40B4-BE49-F238E27FC236}">
              <a16:creationId xmlns:a16="http://schemas.microsoft.com/office/drawing/2014/main" id="{9B752C21-81F1-4C16-87E9-C29C59955994}"/>
            </a:ext>
          </a:extLst>
        </xdr:cNvPr>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380" name="直線コネクタ 379">
          <a:extLst>
            <a:ext uri="{FF2B5EF4-FFF2-40B4-BE49-F238E27FC236}">
              <a16:creationId xmlns:a16="http://schemas.microsoft.com/office/drawing/2014/main" id="{F1442E8F-6949-400D-B7DB-5839F09F8D35}"/>
            </a:ext>
          </a:extLst>
        </xdr:cNvPr>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381" name="【認定こども園・幼稚園・保育所】&#10;一人当たり面積平均値テキスト">
          <a:extLst>
            <a:ext uri="{FF2B5EF4-FFF2-40B4-BE49-F238E27FC236}">
              <a16:creationId xmlns:a16="http://schemas.microsoft.com/office/drawing/2014/main" id="{C016318D-171D-4A80-92D1-4BB7F8524924}"/>
            </a:ext>
          </a:extLst>
        </xdr:cNvPr>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382" name="フローチャート: 判断 381">
          <a:extLst>
            <a:ext uri="{FF2B5EF4-FFF2-40B4-BE49-F238E27FC236}">
              <a16:creationId xmlns:a16="http://schemas.microsoft.com/office/drawing/2014/main" id="{DD6D3E33-E0D6-4D20-B9F0-316C2D17B2C6}"/>
            </a:ext>
          </a:extLst>
        </xdr:cNvPr>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383" name="フローチャート: 判断 382">
          <a:extLst>
            <a:ext uri="{FF2B5EF4-FFF2-40B4-BE49-F238E27FC236}">
              <a16:creationId xmlns:a16="http://schemas.microsoft.com/office/drawing/2014/main" id="{E9893476-CEE9-4B12-B557-3FA89CA815EF}"/>
            </a:ext>
          </a:extLst>
        </xdr:cNvPr>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384" name="フローチャート: 判断 383">
          <a:extLst>
            <a:ext uri="{FF2B5EF4-FFF2-40B4-BE49-F238E27FC236}">
              <a16:creationId xmlns:a16="http://schemas.microsoft.com/office/drawing/2014/main" id="{4E5E4A67-0437-46D5-984C-15B171FA97BA}"/>
            </a:ext>
          </a:extLst>
        </xdr:cNvPr>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385" name="フローチャート: 判断 384">
          <a:extLst>
            <a:ext uri="{FF2B5EF4-FFF2-40B4-BE49-F238E27FC236}">
              <a16:creationId xmlns:a16="http://schemas.microsoft.com/office/drawing/2014/main" id="{603E4E0A-7744-4EEA-B28F-726CE2DD6B4C}"/>
            </a:ext>
          </a:extLst>
        </xdr:cNvPr>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386" name="フローチャート: 判断 385">
          <a:extLst>
            <a:ext uri="{FF2B5EF4-FFF2-40B4-BE49-F238E27FC236}">
              <a16:creationId xmlns:a16="http://schemas.microsoft.com/office/drawing/2014/main" id="{14D466F3-FDAB-48DC-9485-36A1FAF2F405}"/>
            </a:ext>
          </a:extLst>
        </xdr:cNvPr>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CDBBB1B5-E952-49D7-BE54-61779096BC3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C99B7085-A259-4B1A-9E0E-9B1FB0A534D1}"/>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0F6384D-82FB-4BC5-BF4B-9078AEE47F7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203035F6-3377-4A6E-B6E6-61AE6D6A106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51A2C8E4-4EB8-4836-B473-137B0C3FD86E}"/>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68834</xdr:rowOff>
    </xdr:from>
    <xdr:to>
      <xdr:col>116</xdr:col>
      <xdr:colOff>114300</xdr:colOff>
      <xdr:row>39</xdr:row>
      <xdr:rowOff>170434</xdr:rowOff>
    </xdr:to>
    <xdr:sp macro="" textlink="">
      <xdr:nvSpPr>
        <xdr:cNvPr id="392" name="楕円 391">
          <a:extLst>
            <a:ext uri="{FF2B5EF4-FFF2-40B4-BE49-F238E27FC236}">
              <a16:creationId xmlns:a16="http://schemas.microsoft.com/office/drawing/2014/main" id="{7CE9E036-5960-4ED9-B056-CF37066474F0}"/>
            </a:ext>
          </a:extLst>
        </xdr:cNvPr>
        <xdr:cNvSpPr/>
      </xdr:nvSpPr>
      <xdr:spPr>
        <a:xfrm>
          <a:off x="221107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91711</xdr:rowOff>
    </xdr:from>
    <xdr:ext cx="469744" cy="259045"/>
    <xdr:sp macro="" textlink="">
      <xdr:nvSpPr>
        <xdr:cNvPr id="393" name="【認定こども園・幼稚園・保育所】&#10;一人当たり面積該当値テキスト">
          <a:extLst>
            <a:ext uri="{FF2B5EF4-FFF2-40B4-BE49-F238E27FC236}">
              <a16:creationId xmlns:a16="http://schemas.microsoft.com/office/drawing/2014/main" id="{9FD2EBCF-00CD-40A5-B3CF-42DEAF2E9F55}"/>
            </a:ext>
          </a:extLst>
        </xdr:cNvPr>
        <xdr:cNvSpPr txBox="1"/>
      </xdr:nvSpPr>
      <xdr:spPr>
        <a:xfrm>
          <a:off x="22199600"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91694</xdr:rowOff>
    </xdr:from>
    <xdr:to>
      <xdr:col>112</xdr:col>
      <xdr:colOff>38100</xdr:colOff>
      <xdr:row>40</xdr:row>
      <xdr:rowOff>21844</xdr:rowOff>
    </xdr:to>
    <xdr:sp macro="" textlink="">
      <xdr:nvSpPr>
        <xdr:cNvPr id="394" name="楕円 393">
          <a:extLst>
            <a:ext uri="{FF2B5EF4-FFF2-40B4-BE49-F238E27FC236}">
              <a16:creationId xmlns:a16="http://schemas.microsoft.com/office/drawing/2014/main" id="{32A6D89B-3852-4448-BD6D-0980996F3A79}"/>
            </a:ext>
          </a:extLst>
        </xdr:cNvPr>
        <xdr:cNvSpPr/>
      </xdr:nvSpPr>
      <xdr:spPr>
        <a:xfrm>
          <a:off x="21272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119634</xdr:rowOff>
    </xdr:from>
    <xdr:to>
      <xdr:col>116</xdr:col>
      <xdr:colOff>63500</xdr:colOff>
      <xdr:row>39</xdr:row>
      <xdr:rowOff>142494</xdr:rowOff>
    </xdr:to>
    <xdr:cxnSp macro="">
      <xdr:nvCxnSpPr>
        <xdr:cNvPr id="395" name="直線コネクタ 394">
          <a:extLst>
            <a:ext uri="{FF2B5EF4-FFF2-40B4-BE49-F238E27FC236}">
              <a16:creationId xmlns:a16="http://schemas.microsoft.com/office/drawing/2014/main" id="{CC236C20-638A-4717-9E74-60D8F3CB80FD}"/>
            </a:ext>
          </a:extLst>
        </xdr:cNvPr>
        <xdr:cNvCxnSpPr/>
      </xdr:nvCxnSpPr>
      <xdr:spPr>
        <a:xfrm flipV="1">
          <a:off x="21323300" y="68061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396" name="楕円 395">
          <a:extLst>
            <a:ext uri="{FF2B5EF4-FFF2-40B4-BE49-F238E27FC236}">
              <a16:creationId xmlns:a16="http://schemas.microsoft.com/office/drawing/2014/main" id="{42C8F92E-97C6-4526-B227-86E8FB45E43D}"/>
            </a:ext>
          </a:extLst>
        </xdr:cNvPr>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142494</xdr:rowOff>
    </xdr:from>
    <xdr:to>
      <xdr:col>111</xdr:col>
      <xdr:colOff>177800</xdr:colOff>
      <xdr:row>39</xdr:row>
      <xdr:rowOff>142494</xdr:rowOff>
    </xdr:to>
    <xdr:cxnSp macro="">
      <xdr:nvCxnSpPr>
        <xdr:cNvPr id="397" name="直線コネクタ 396">
          <a:extLst>
            <a:ext uri="{FF2B5EF4-FFF2-40B4-BE49-F238E27FC236}">
              <a16:creationId xmlns:a16="http://schemas.microsoft.com/office/drawing/2014/main" id="{AB09C219-EA42-42DF-94F5-10ABC022A826}"/>
            </a:ext>
          </a:extLst>
        </xdr:cNvPr>
        <xdr:cNvCxnSpPr/>
      </xdr:nvCxnSpPr>
      <xdr:spPr>
        <a:xfrm>
          <a:off x="20434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91694</xdr:rowOff>
    </xdr:from>
    <xdr:to>
      <xdr:col>102</xdr:col>
      <xdr:colOff>165100</xdr:colOff>
      <xdr:row>40</xdr:row>
      <xdr:rowOff>21844</xdr:rowOff>
    </xdr:to>
    <xdr:sp macro="" textlink="">
      <xdr:nvSpPr>
        <xdr:cNvPr id="398" name="楕円 397">
          <a:extLst>
            <a:ext uri="{FF2B5EF4-FFF2-40B4-BE49-F238E27FC236}">
              <a16:creationId xmlns:a16="http://schemas.microsoft.com/office/drawing/2014/main" id="{D837E9CD-ED56-4316-8267-6967805656C3}"/>
            </a:ext>
          </a:extLst>
        </xdr:cNvPr>
        <xdr:cNvSpPr/>
      </xdr:nvSpPr>
      <xdr:spPr>
        <a:xfrm>
          <a:off x="19494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142494</xdr:rowOff>
    </xdr:from>
    <xdr:to>
      <xdr:col>107</xdr:col>
      <xdr:colOff>50800</xdr:colOff>
      <xdr:row>39</xdr:row>
      <xdr:rowOff>142494</xdr:rowOff>
    </xdr:to>
    <xdr:cxnSp macro="">
      <xdr:nvCxnSpPr>
        <xdr:cNvPr id="399" name="直線コネクタ 398">
          <a:extLst>
            <a:ext uri="{FF2B5EF4-FFF2-40B4-BE49-F238E27FC236}">
              <a16:creationId xmlns:a16="http://schemas.microsoft.com/office/drawing/2014/main" id="{E258D1BF-5210-4603-BB69-C39F34A23D85}"/>
            </a:ext>
          </a:extLst>
        </xdr:cNvPr>
        <xdr:cNvCxnSpPr/>
      </xdr:nvCxnSpPr>
      <xdr:spPr>
        <a:xfrm>
          <a:off x="19545300" y="68290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89408</xdr:rowOff>
    </xdr:from>
    <xdr:to>
      <xdr:col>98</xdr:col>
      <xdr:colOff>38100</xdr:colOff>
      <xdr:row>40</xdr:row>
      <xdr:rowOff>19558</xdr:rowOff>
    </xdr:to>
    <xdr:sp macro="" textlink="">
      <xdr:nvSpPr>
        <xdr:cNvPr id="400" name="楕円 399">
          <a:extLst>
            <a:ext uri="{FF2B5EF4-FFF2-40B4-BE49-F238E27FC236}">
              <a16:creationId xmlns:a16="http://schemas.microsoft.com/office/drawing/2014/main" id="{CB1B7ABC-6E71-4A5F-A370-46232CA07E37}"/>
            </a:ext>
          </a:extLst>
        </xdr:cNvPr>
        <xdr:cNvSpPr/>
      </xdr:nvSpPr>
      <xdr:spPr>
        <a:xfrm>
          <a:off x="18605500" y="6775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140208</xdr:rowOff>
    </xdr:from>
    <xdr:to>
      <xdr:col>102</xdr:col>
      <xdr:colOff>114300</xdr:colOff>
      <xdr:row>39</xdr:row>
      <xdr:rowOff>142494</xdr:rowOff>
    </xdr:to>
    <xdr:cxnSp macro="">
      <xdr:nvCxnSpPr>
        <xdr:cNvPr id="401" name="直線コネクタ 400">
          <a:extLst>
            <a:ext uri="{FF2B5EF4-FFF2-40B4-BE49-F238E27FC236}">
              <a16:creationId xmlns:a16="http://schemas.microsoft.com/office/drawing/2014/main" id="{96CA65D6-9A78-48D1-8C25-928394AB0E4E}"/>
            </a:ext>
          </a:extLst>
        </xdr:cNvPr>
        <xdr:cNvCxnSpPr/>
      </xdr:nvCxnSpPr>
      <xdr:spPr>
        <a:xfrm>
          <a:off x="18656300" y="68267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402" name="n_1aveValue【認定こども園・幼稚園・保育所】&#10;一人当たり面積">
          <a:extLst>
            <a:ext uri="{FF2B5EF4-FFF2-40B4-BE49-F238E27FC236}">
              <a16:creationId xmlns:a16="http://schemas.microsoft.com/office/drawing/2014/main" id="{D3D55EA3-7442-4883-B04A-575818B41DEF}"/>
            </a:ext>
          </a:extLst>
        </xdr:cNvPr>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403" name="n_2aveValue【認定こども園・幼稚園・保育所】&#10;一人当たり面積">
          <a:extLst>
            <a:ext uri="{FF2B5EF4-FFF2-40B4-BE49-F238E27FC236}">
              <a16:creationId xmlns:a16="http://schemas.microsoft.com/office/drawing/2014/main" id="{C8D15371-5B82-4A1A-A848-E6765576BF52}"/>
            </a:ext>
          </a:extLst>
        </xdr:cNvPr>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404" name="n_3aveValue【認定こども園・幼稚園・保育所】&#10;一人当たり面積">
          <a:extLst>
            <a:ext uri="{FF2B5EF4-FFF2-40B4-BE49-F238E27FC236}">
              <a16:creationId xmlns:a16="http://schemas.microsoft.com/office/drawing/2014/main" id="{4230E032-87E9-4279-9072-350AC7E51AFE}"/>
            </a:ext>
          </a:extLst>
        </xdr:cNvPr>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405" name="n_4aveValue【認定こども園・幼稚園・保育所】&#10;一人当たり面積">
          <a:extLst>
            <a:ext uri="{FF2B5EF4-FFF2-40B4-BE49-F238E27FC236}">
              <a16:creationId xmlns:a16="http://schemas.microsoft.com/office/drawing/2014/main" id="{28271D8C-5BFE-404F-8E46-287CE688E0F5}"/>
            </a:ext>
          </a:extLst>
        </xdr:cNvPr>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38371</xdr:rowOff>
    </xdr:from>
    <xdr:ext cx="469744" cy="259045"/>
    <xdr:sp macro="" textlink="">
      <xdr:nvSpPr>
        <xdr:cNvPr id="406" name="n_1mainValue【認定こども園・幼稚園・保育所】&#10;一人当たり面積">
          <a:extLst>
            <a:ext uri="{FF2B5EF4-FFF2-40B4-BE49-F238E27FC236}">
              <a16:creationId xmlns:a16="http://schemas.microsoft.com/office/drawing/2014/main" id="{2CEBC19E-05B0-41E1-BAFE-E580AAE6BCEE}"/>
            </a:ext>
          </a:extLst>
        </xdr:cNvPr>
        <xdr:cNvSpPr txBox="1"/>
      </xdr:nvSpPr>
      <xdr:spPr>
        <a:xfrm>
          <a:off x="210757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407" name="n_2mainValue【認定こども園・幼稚園・保育所】&#10;一人当たり面積">
          <a:extLst>
            <a:ext uri="{FF2B5EF4-FFF2-40B4-BE49-F238E27FC236}">
              <a16:creationId xmlns:a16="http://schemas.microsoft.com/office/drawing/2014/main" id="{5AA41D56-94DB-45FA-AB48-1138BF22E03F}"/>
            </a:ext>
          </a:extLst>
        </xdr:cNvPr>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38371</xdr:rowOff>
    </xdr:from>
    <xdr:ext cx="469744" cy="259045"/>
    <xdr:sp macro="" textlink="">
      <xdr:nvSpPr>
        <xdr:cNvPr id="408" name="n_3mainValue【認定こども園・幼稚園・保育所】&#10;一人当たり面積">
          <a:extLst>
            <a:ext uri="{FF2B5EF4-FFF2-40B4-BE49-F238E27FC236}">
              <a16:creationId xmlns:a16="http://schemas.microsoft.com/office/drawing/2014/main" id="{79FFD4A6-72CD-44AB-B9BF-4304A84CD83A}"/>
            </a:ext>
          </a:extLst>
        </xdr:cNvPr>
        <xdr:cNvSpPr txBox="1"/>
      </xdr:nvSpPr>
      <xdr:spPr>
        <a:xfrm>
          <a:off x="19310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36085</xdr:rowOff>
    </xdr:from>
    <xdr:ext cx="469744" cy="259045"/>
    <xdr:sp macro="" textlink="">
      <xdr:nvSpPr>
        <xdr:cNvPr id="409" name="n_4mainValue【認定こども園・幼稚園・保育所】&#10;一人当たり面積">
          <a:extLst>
            <a:ext uri="{FF2B5EF4-FFF2-40B4-BE49-F238E27FC236}">
              <a16:creationId xmlns:a16="http://schemas.microsoft.com/office/drawing/2014/main" id="{581B44FA-F15F-49E1-8FD0-581466AAA2EF}"/>
            </a:ext>
          </a:extLst>
        </xdr:cNvPr>
        <xdr:cNvSpPr txBox="1"/>
      </xdr:nvSpPr>
      <xdr:spPr>
        <a:xfrm>
          <a:off x="18421427"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0" name="正方形/長方形 409">
          <a:extLst>
            <a:ext uri="{FF2B5EF4-FFF2-40B4-BE49-F238E27FC236}">
              <a16:creationId xmlns:a16="http://schemas.microsoft.com/office/drawing/2014/main" id="{4C44B8A0-2CB2-44ED-9000-B99964B90E4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1" name="正方形/長方形 410">
          <a:extLst>
            <a:ext uri="{FF2B5EF4-FFF2-40B4-BE49-F238E27FC236}">
              <a16:creationId xmlns:a16="http://schemas.microsoft.com/office/drawing/2014/main" id="{C8294581-888A-400B-A377-5627EFE1C3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2" name="正方形/長方形 411">
          <a:extLst>
            <a:ext uri="{FF2B5EF4-FFF2-40B4-BE49-F238E27FC236}">
              <a16:creationId xmlns:a16="http://schemas.microsoft.com/office/drawing/2014/main" id="{059043AE-EEB7-40B1-91DB-A50A5FD30E2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3" name="正方形/長方形 412">
          <a:extLst>
            <a:ext uri="{FF2B5EF4-FFF2-40B4-BE49-F238E27FC236}">
              <a16:creationId xmlns:a16="http://schemas.microsoft.com/office/drawing/2014/main" id="{A97CAC4D-7CF4-4194-973C-AFABBCA6EB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4" name="正方形/長方形 413">
          <a:extLst>
            <a:ext uri="{FF2B5EF4-FFF2-40B4-BE49-F238E27FC236}">
              <a16:creationId xmlns:a16="http://schemas.microsoft.com/office/drawing/2014/main" id="{508949BB-1E11-4FD2-98BB-6590EE4BEA0B}"/>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5" name="正方形/長方形 414">
          <a:extLst>
            <a:ext uri="{FF2B5EF4-FFF2-40B4-BE49-F238E27FC236}">
              <a16:creationId xmlns:a16="http://schemas.microsoft.com/office/drawing/2014/main" id="{ADB2D931-8B4D-4195-8C9E-11A7F3DB26B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6" name="正方形/長方形 415">
          <a:extLst>
            <a:ext uri="{FF2B5EF4-FFF2-40B4-BE49-F238E27FC236}">
              <a16:creationId xmlns:a16="http://schemas.microsoft.com/office/drawing/2014/main" id="{BC478E71-1884-430E-A1B1-E910409DB6E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7" name="正方形/長方形 416">
          <a:extLst>
            <a:ext uri="{FF2B5EF4-FFF2-40B4-BE49-F238E27FC236}">
              <a16:creationId xmlns:a16="http://schemas.microsoft.com/office/drawing/2014/main" id="{5E056910-D41D-4490-8B4B-95D8774E5334}"/>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8" name="テキスト ボックス 417">
          <a:extLst>
            <a:ext uri="{FF2B5EF4-FFF2-40B4-BE49-F238E27FC236}">
              <a16:creationId xmlns:a16="http://schemas.microsoft.com/office/drawing/2014/main" id="{80730864-12D9-4C9E-B197-AE280D62C02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9" name="直線コネクタ 418">
          <a:extLst>
            <a:ext uri="{FF2B5EF4-FFF2-40B4-BE49-F238E27FC236}">
              <a16:creationId xmlns:a16="http://schemas.microsoft.com/office/drawing/2014/main" id="{B2EC4A0B-E942-4AD6-A3D7-E4935E5D9D2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0" name="テキスト ボックス 419">
          <a:extLst>
            <a:ext uri="{FF2B5EF4-FFF2-40B4-BE49-F238E27FC236}">
              <a16:creationId xmlns:a16="http://schemas.microsoft.com/office/drawing/2014/main" id="{9F95DF5D-37B8-4746-9BFD-CC7E5F38A07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1" name="直線コネクタ 420">
          <a:extLst>
            <a:ext uri="{FF2B5EF4-FFF2-40B4-BE49-F238E27FC236}">
              <a16:creationId xmlns:a16="http://schemas.microsoft.com/office/drawing/2014/main" id="{CAB149F5-961A-4681-9114-2FD19B7DAE8A}"/>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2" name="テキスト ボックス 421">
          <a:extLst>
            <a:ext uri="{FF2B5EF4-FFF2-40B4-BE49-F238E27FC236}">
              <a16:creationId xmlns:a16="http://schemas.microsoft.com/office/drawing/2014/main" id="{29424E0E-5378-4823-B3FF-0CA5E731CC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3" name="直線コネクタ 422">
          <a:extLst>
            <a:ext uri="{FF2B5EF4-FFF2-40B4-BE49-F238E27FC236}">
              <a16:creationId xmlns:a16="http://schemas.microsoft.com/office/drawing/2014/main" id="{54E2ECF8-396C-4CF7-95C3-A322F246442F}"/>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4" name="テキスト ボックス 423">
          <a:extLst>
            <a:ext uri="{FF2B5EF4-FFF2-40B4-BE49-F238E27FC236}">
              <a16:creationId xmlns:a16="http://schemas.microsoft.com/office/drawing/2014/main" id="{F6B435DE-4BC0-4BCA-9E32-EBE39B4BFB4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5" name="直線コネクタ 424">
          <a:extLst>
            <a:ext uri="{FF2B5EF4-FFF2-40B4-BE49-F238E27FC236}">
              <a16:creationId xmlns:a16="http://schemas.microsoft.com/office/drawing/2014/main" id="{9EE15147-505B-4F4D-9A0C-8BC51940F86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6" name="テキスト ボックス 425">
          <a:extLst>
            <a:ext uri="{FF2B5EF4-FFF2-40B4-BE49-F238E27FC236}">
              <a16:creationId xmlns:a16="http://schemas.microsoft.com/office/drawing/2014/main" id="{F7B470C5-3B32-4549-BCE8-896117C0049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7" name="直線コネクタ 426">
          <a:extLst>
            <a:ext uri="{FF2B5EF4-FFF2-40B4-BE49-F238E27FC236}">
              <a16:creationId xmlns:a16="http://schemas.microsoft.com/office/drawing/2014/main" id="{3242613F-5C0C-454F-8C7F-EE52118A2B0E}"/>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8" name="テキスト ボックス 427">
          <a:extLst>
            <a:ext uri="{FF2B5EF4-FFF2-40B4-BE49-F238E27FC236}">
              <a16:creationId xmlns:a16="http://schemas.microsoft.com/office/drawing/2014/main" id="{AC116850-B71A-43B0-ABBC-8DF543977DF6}"/>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9" name="直線コネクタ 428">
          <a:extLst>
            <a:ext uri="{FF2B5EF4-FFF2-40B4-BE49-F238E27FC236}">
              <a16:creationId xmlns:a16="http://schemas.microsoft.com/office/drawing/2014/main" id="{6641CDDF-6E30-4FDB-954B-31C135DE637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0" name="テキスト ボックス 429">
          <a:extLst>
            <a:ext uri="{FF2B5EF4-FFF2-40B4-BE49-F238E27FC236}">
              <a16:creationId xmlns:a16="http://schemas.microsoft.com/office/drawing/2014/main" id="{EBF697C4-6AEE-44EB-9224-99E3FFF6406E}"/>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1" name="直線コネクタ 430">
          <a:extLst>
            <a:ext uri="{FF2B5EF4-FFF2-40B4-BE49-F238E27FC236}">
              <a16:creationId xmlns:a16="http://schemas.microsoft.com/office/drawing/2014/main" id="{7B39DC86-20CB-4401-89BB-BC9BAA7CD62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2" name="テキスト ボックス 431">
          <a:extLst>
            <a:ext uri="{FF2B5EF4-FFF2-40B4-BE49-F238E27FC236}">
              <a16:creationId xmlns:a16="http://schemas.microsoft.com/office/drawing/2014/main" id="{0A7E84BE-46A7-4F37-B2C2-B7817F8D03C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3" name="【学校施設】&#10;有形固定資産減価償却率グラフ枠">
          <a:extLst>
            <a:ext uri="{FF2B5EF4-FFF2-40B4-BE49-F238E27FC236}">
              <a16:creationId xmlns:a16="http://schemas.microsoft.com/office/drawing/2014/main" id="{5A6F028B-0CD9-41B2-A085-90650DC1DA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434" name="直線コネクタ 433">
          <a:extLst>
            <a:ext uri="{FF2B5EF4-FFF2-40B4-BE49-F238E27FC236}">
              <a16:creationId xmlns:a16="http://schemas.microsoft.com/office/drawing/2014/main" id="{237FD8EB-2670-4C10-8FD3-4DBA21350167}"/>
            </a:ext>
          </a:extLst>
        </xdr:cNvPr>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5" name="【学校施設】&#10;有形固定資産減価償却率最小値テキスト">
          <a:extLst>
            <a:ext uri="{FF2B5EF4-FFF2-40B4-BE49-F238E27FC236}">
              <a16:creationId xmlns:a16="http://schemas.microsoft.com/office/drawing/2014/main" id="{CB882539-A3B2-4A4A-A143-60CE9EE41481}"/>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6" name="直線コネクタ 435">
          <a:extLst>
            <a:ext uri="{FF2B5EF4-FFF2-40B4-BE49-F238E27FC236}">
              <a16:creationId xmlns:a16="http://schemas.microsoft.com/office/drawing/2014/main" id="{24D358FC-79BF-4261-9B0D-929FD5848B94}"/>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437" name="【学校施設】&#10;有形固定資産減価償却率最大値テキスト">
          <a:extLst>
            <a:ext uri="{FF2B5EF4-FFF2-40B4-BE49-F238E27FC236}">
              <a16:creationId xmlns:a16="http://schemas.microsoft.com/office/drawing/2014/main" id="{882C71F4-28A6-4155-8ED7-6C1C8A2A54A5}"/>
            </a:ext>
          </a:extLst>
        </xdr:cNvPr>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438" name="直線コネクタ 437">
          <a:extLst>
            <a:ext uri="{FF2B5EF4-FFF2-40B4-BE49-F238E27FC236}">
              <a16:creationId xmlns:a16="http://schemas.microsoft.com/office/drawing/2014/main" id="{B1D989F3-C441-47BC-BBDA-5A1850084A20}"/>
            </a:ext>
          </a:extLst>
        </xdr:cNvPr>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439" name="【学校施設】&#10;有形固定資産減価償却率平均値テキスト">
          <a:extLst>
            <a:ext uri="{FF2B5EF4-FFF2-40B4-BE49-F238E27FC236}">
              <a16:creationId xmlns:a16="http://schemas.microsoft.com/office/drawing/2014/main" id="{5B66FF7F-B0D7-4F8F-9D95-9C5CCFCC17AD}"/>
            </a:ext>
          </a:extLst>
        </xdr:cNvPr>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440" name="フローチャート: 判断 439">
          <a:extLst>
            <a:ext uri="{FF2B5EF4-FFF2-40B4-BE49-F238E27FC236}">
              <a16:creationId xmlns:a16="http://schemas.microsoft.com/office/drawing/2014/main" id="{6A42CF7F-14EC-41B4-8955-1559C69220A8}"/>
            </a:ext>
          </a:extLst>
        </xdr:cNvPr>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441" name="フローチャート: 判断 440">
          <a:extLst>
            <a:ext uri="{FF2B5EF4-FFF2-40B4-BE49-F238E27FC236}">
              <a16:creationId xmlns:a16="http://schemas.microsoft.com/office/drawing/2014/main" id="{FC80F9D7-CF7C-44B6-8545-2A0D659F9E98}"/>
            </a:ext>
          </a:extLst>
        </xdr:cNvPr>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442" name="フローチャート: 判断 441">
          <a:extLst>
            <a:ext uri="{FF2B5EF4-FFF2-40B4-BE49-F238E27FC236}">
              <a16:creationId xmlns:a16="http://schemas.microsoft.com/office/drawing/2014/main" id="{55AE1867-E505-4A21-B620-64327F66B57E}"/>
            </a:ext>
          </a:extLst>
        </xdr:cNvPr>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443" name="フローチャート: 判断 442">
          <a:extLst>
            <a:ext uri="{FF2B5EF4-FFF2-40B4-BE49-F238E27FC236}">
              <a16:creationId xmlns:a16="http://schemas.microsoft.com/office/drawing/2014/main" id="{464B6DD1-F302-4C13-BEF7-38A39A44985D}"/>
            </a:ext>
          </a:extLst>
        </xdr:cNvPr>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444" name="フローチャート: 判断 443">
          <a:extLst>
            <a:ext uri="{FF2B5EF4-FFF2-40B4-BE49-F238E27FC236}">
              <a16:creationId xmlns:a16="http://schemas.microsoft.com/office/drawing/2014/main" id="{B9381D15-E6E9-4090-AD39-BA41C1A441E2}"/>
            </a:ext>
          </a:extLst>
        </xdr:cNvPr>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EECE757F-3FF1-4A82-95D0-EE2C5489F2D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A1756832-9FE0-461F-B8A9-8101AA1597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305E146C-BBE7-4C34-9835-803961B3D2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5594027A-AAE9-422A-977B-0449CBFC066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D1192160-3379-480A-8C2A-089745C05CB8}"/>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48260</xdr:rowOff>
    </xdr:from>
    <xdr:to>
      <xdr:col>85</xdr:col>
      <xdr:colOff>177800</xdr:colOff>
      <xdr:row>60</xdr:row>
      <xdr:rowOff>149860</xdr:rowOff>
    </xdr:to>
    <xdr:sp macro="" textlink="">
      <xdr:nvSpPr>
        <xdr:cNvPr id="450" name="楕円 449">
          <a:extLst>
            <a:ext uri="{FF2B5EF4-FFF2-40B4-BE49-F238E27FC236}">
              <a16:creationId xmlns:a16="http://schemas.microsoft.com/office/drawing/2014/main" id="{4A5058A0-BD8D-4F24-9D6E-181B919D957D}"/>
            </a:ext>
          </a:extLst>
        </xdr:cNvPr>
        <xdr:cNvSpPr/>
      </xdr:nvSpPr>
      <xdr:spPr>
        <a:xfrm>
          <a:off x="162687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26687</xdr:rowOff>
    </xdr:from>
    <xdr:ext cx="405111" cy="259045"/>
    <xdr:sp macro="" textlink="">
      <xdr:nvSpPr>
        <xdr:cNvPr id="451" name="【学校施設】&#10;有形固定資産減価償却率該当値テキスト">
          <a:extLst>
            <a:ext uri="{FF2B5EF4-FFF2-40B4-BE49-F238E27FC236}">
              <a16:creationId xmlns:a16="http://schemas.microsoft.com/office/drawing/2014/main" id="{E3D5C4B3-69A8-4E34-B9DD-595FA0C384F4}"/>
            </a:ext>
          </a:extLst>
        </xdr:cNvPr>
        <xdr:cNvSpPr txBox="1"/>
      </xdr:nvSpPr>
      <xdr:spPr>
        <a:xfrm>
          <a:off x="16357600"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23495</xdr:rowOff>
    </xdr:from>
    <xdr:to>
      <xdr:col>81</xdr:col>
      <xdr:colOff>101600</xdr:colOff>
      <xdr:row>60</xdr:row>
      <xdr:rowOff>125095</xdr:rowOff>
    </xdr:to>
    <xdr:sp macro="" textlink="">
      <xdr:nvSpPr>
        <xdr:cNvPr id="452" name="楕円 451">
          <a:extLst>
            <a:ext uri="{FF2B5EF4-FFF2-40B4-BE49-F238E27FC236}">
              <a16:creationId xmlns:a16="http://schemas.microsoft.com/office/drawing/2014/main" id="{1C184C41-F4F8-48F7-8769-2B8BFE208ACC}"/>
            </a:ext>
          </a:extLst>
        </xdr:cNvPr>
        <xdr:cNvSpPr/>
      </xdr:nvSpPr>
      <xdr:spPr>
        <a:xfrm>
          <a:off x="15430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74295</xdr:rowOff>
    </xdr:from>
    <xdr:to>
      <xdr:col>85</xdr:col>
      <xdr:colOff>127000</xdr:colOff>
      <xdr:row>60</xdr:row>
      <xdr:rowOff>99060</xdr:rowOff>
    </xdr:to>
    <xdr:cxnSp macro="">
      <xdr:nvCxnSpPr>
        <xdr:cNvPr id="453" name="直線コネクタ 452">
          <a:extLst>
            <a:ext uri="{FF2B5EF4-FFF2-40B4-BE49-F238E27FC236}">
              <a16:creationId xmlns:a16="http://schemas.microsoft.com/office/drawing/2014/main" id="{EC90EB76-50BB-45C7-9337-D320056ECA26}"/>
            </a:ext>
          </a:extLst>
        </xdr:cNvPr>
        <xdr:cNvCxnSpPr/>
      </xdr:nvCxnSpPr>
      <xdr:spPr>
        <a:xfrm>
          <a:off x="15481300" y="1036129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21590</xdr:rowOff>
    </xdr:from>
    <xdr:to>
      <xdr:col>76</xdr:col>
      <xdr:colOff>165100</xdr:colOff>
      <xdr:row>60</xdr:row>
      <xdr:rowOff>123190</xdr:rowOff>
    </xdr:to>
    <xdr:sp macro="" textlink="">
      <xdr:nvSpPr>
        <xdr:cNvPr id="454" name="楕円 453">
          <a:extLst>
            <a:ext uri="{FF2B5EF4-FFF2-40B4-BE49-F238E27FC236}">
              <a16:creationId xmlns:a16="http://schemas.microsoft.com/office/drawing/2014/main" id="{2638BB54-DCBE-4AF8-9661-740AD9229B3F}"/>
            </a:ext>
          </a:extLst>
        </xdr:cNvPr>
        <xdr:cNvSpPr/>
      </xdr:nvSpPr>
      <xdr:spPr>
        <a:xfrm>
          <a:off x="14541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72390</xdr:rowOff>
    </xdr:from>
    <xdr:to>
      <xdr:col>81</xdr:col>
      <xdr:colOff>50800</xdr:colOff>
      <xdr:row>60</xdr:row>
      <xdr:rowOff>74295</xdr:rowOff>
    </xdr:to>
    <xdr:cxnSp macro="">
      <xdr:nvCxnSpPr>
        <xdr:cNvPr id="455" name="直線コネクタ 454">
          <a:extLst>
            <a:ext uri="{FF2B5EF4-FFF2-40B4-BE49-F238E27FC236}">
              <a16:creationId xmlns:a16="http://schemas.microsoft.com/office/drawing/2014/main" id="{A7BCE0DB-5E80-4141-91AF-5A2C7AB19631}"/>
            </a:ext>
          </a:extLst>
        </xdr:cNvPr>
        <xdr:cNvCxnSpPr/>
      </xdr:nvCxnSpPr>
      <xdr:spPr>
        <a:xfrm>
          <a:off x="14592300" y="1035939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158750</xdr:rowOff>
    </xdr:from>
    <xdr:to>
      <xdr:col>72</xdr:col>
      <xdr:colOff>38100</xdr:colOff>
      <xdr:row>60</xdr:row>
      <xdr:rowOff>88900</xdr:rowOff>
    </xdr:to>
    <xdr:sp macro="" textlink="">
      <xdr:nvSpPr>
        <xdr:cNvPr id="456" name="楕円 455">
          <a:extLst>
            <a:ext uri="{FF2B5EF4-FFF2-40B4-BE49-F238E27FC236}">
              <a16:creationId xmlns:a16="http://schemas.microsoft.com/office/drawing/2014/main" id="{2F73B260-9C09-4112-9942-B4343C5FB430}"/>
            </a:ext>
          </a:extLst>
        </xdr:cNvPr>
        <xdr:cNvSpPr/>
      </xdr:nvSpPr>
      <xdr:spPr>
        <a:xfrm>
          <a:off x="13652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38100</xdr:rowOff>
    </xdr:from>
    <xdr:to>
      <xdr:col>76</xdr:col>
      <xdr:colOff>114300</xdr:colOff>
      <xdr:row>60</xdr:row>
      <xdr:rowOff>72390</xdr:rowOff>
    </xdr:to>
    <xdr:cxnSp macro="">
      <xdr:nvCxnSpPr>
        <xdr:cNvPr id="457" name="直線コネクタ 456">
          <a:extLst>
            <a:ext uri="{FF2B5EF4-FFF2-40B4-BE49-F238E27FC236}">
              <a16:creationId xmlns:a16="http://schemas.microsoft.com/office/drawing/2014/main" id="{1A8AEE95-0E21-4A62-9764-D46CC5DB85F2}"/>
            </a:ext>
          </a:extLst>
        </xdr:cNvPr>
        <xdr:cNvCxnSpPr/>
      </xdr:nvCxnSpPr>
      <xdr:spPr>
        <a:xfrm>
          <a:off x="13703300" y="103251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130175</xdr:rowOff>
    </xdr:from>
    <xdr:to>
      <xdr:col>67</xdr:col>
      <xdr:colOff>101600</xdr:colOff>
      <xdr:row>60</xdr:row>
      <xdr:rowOff>60325</xdr:rowOff>
    </xdr:to>
    <xdr:sp macro="" textlink="">
      <xdr:nvSpPr>
        <xdr:cNvPr id="458" name="楕円 457">
          <a:extLst>
            <a:ext uri="{FF2B5EF4-FFF2-40B4-BE49-F238E27FC236}">
              <a16:creationId xmlns:a16="http://schemas.microsoft.com/office/drawing/2014/main" id="{4261CEB9-A8EA-482F-AABC-31FD68C98E39}"/>
            </a:ext>
          </a:extLst>
        </xdr:cNvPr>
        <xdr:cNvSpPr/>
      </xdr:nvSpPr>
      <xdr:spPr>
        <a:xfrm>
          <a:off x="12763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9525</xdr:rowOff>
    </xdr:from>
    <xdr:to>
      <xdr:col>71</xdr:col>
      <xdr:colOff>177800</xdr:colOff>
      <xdr:row>60</xdr:row>
      <xdr:rowOff>38100</xdr:rowOff>
    </xdr:to>
    <xdr:cxnSp macro="">
      <xdr:nvCxnSpPr>
        <xdr:cNvPr id="459" name="直線コネクタ 458">
          <a:extLst>
            <a:ext uri="{FF2B5EF4-FFF2-40B4-BE49-F238E27FC236}">
              <a16:creationId xmlns:a16="http://schemas.microsoft.com/office/drawing/2014/main" id="{9CE49268-FFF7-4BF0-8F8F-2F449CFADA19}"/>
            </a:ext>
          </a:extLst>
        </xdr:cNvPr>
        <xdr:cNvCxnSpPr/>
      </xdr:nvCxnSpPr>
      <xdr:spPr>
        <a:xfrm>
          <a:off x="12814300" y="10296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460" name="n_1aveValue【学校施設】&#10;有形固定資産減価償却率">
          <a:extLst>
            <a:ext uri="{FF2B5EF4-FFF2-40B4-BE49-F238E27FC236}">
              <a16:creationId xmlns:a16="http://schemas.microsoft.com/office/drawing/2014/main" id="{03D7B328-738B-4636-852D-FEA9DC96E4DD}"/>
            </a:ext>
          </a:extLst>
        </xdr:cNvPr>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461" name="n_2aveValue【学校施設】&#10;有形固定資産減価償却率">
          <a:extLst>
            <a:ext uri="{FF2B5EF4-FFF2-40B4-BE49-F238E27FC236}">
              <a16:creationId xmlns:a16="http://schemas.microsoft.com/office/drawing/2014/main" id="{1E7F1F74-C164-4DE3-90BF-3CC67CBA613F}"/>
            </a:ext>
          </a:extLst>
        </xdr:cNvPr>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95267</xdr:rowOff>
    </xdr:from>
    <xdr:ext cx="405111" cy="259045"/>
    <xdr:sp macro="" textlink="">
      <xdr:nvSpPr>
        <xdr:cNvPr id="462" name="n_3aveValue【学校施設】&#10;有形固定資産減価償却率">
          <a:extLst>
            <a:ext uri="{FF2B5EF4-FFF2-40B4-BE49-F238E27FC236}">
              <a16:creationId xmlns:a16="http://schemas.microsoft.com/office/drawing/2014/main" id="{C2BA8A73-C118-41A1-BED5-6B41B092EB26}"/>
            </a:ext>
          </a:extLst>
        </xdr:cNvPr>
        <xdr:cNvSpPr txBox="1"/>
      </xdr:nvSpPr>
      <xdr:spPr>
        <a:xfrm>
          <a:off x="13500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68597</xdr:rowOff>
    </xdr:from>
    <xdr:ext cx="405111" cy="259045"/>
    <xdr:sp macro="" textlink="">
      <xdr:nvSpPr>
        <xdr:cNvPr id="463" name="n_4aveValue【学校施設】&#10;有形固定資産減価償却率">
          <a:extLst>
            <a:ext uri="{FF2B5EF4-FFF2-40B4-BE49-F238E27FC236}">
              <a16:creationId xmlns:a16="http://schemas.microsoft.com/office/drawing/2014/main" id="{4CE1F6C9-41DB-4ED8-9D70-71CB640298AC}"/>
            </a:ext>
          </a:extLst>
        </xdr:cNvPr>
        <xdr:cNvSpPr txBox="1"/>
      </xdr:nvSpPr>
      <xdr:spPr>
        <a:xfrm>
          <a:off x="126117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116222</xdr:rowOff>
    </xdr:from>
    <xdr:ext cx="405111" cy="259045"/>
    <xdr:sp macro="" textlink="">
      <xdr:nvSpPr>
        <xdr:cNvPr id="464" name="n_1mainValue【学校施設】&#10;有形固定資産減価償却率">
          <a:extLst>
            <a:ext uri="{FF2B5EF4-FFF2-40B4-BE49-F238E27FC236}">
              <a16:creationId xmlns:a16="http://schemas.microsoft.com/office/drawing/2014/main" id="{A9415AA6-2676-47D7-A8F2-62D205986AE0}"/>
            </a:ext>
          </a:extLst>
        </xdr:cNvPr>
        <xdr:cNvSpPr txBox="1"/>
      </xdr:nvSpPr>
      <xdr:spPr>
        <a:xfrm>
          <a:off x="152660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114317</xdr:rowOff>
    </xdr:from>
    <xdr:ext cx="405111" cy="259045"/>
    <xdr:sp macro="" textlink="">
      <xdr:nvSpPr>
        <xdr:cNvPr id="465" name="n_2mainValue【学校施設】&#10;有形固定資産減価償却率">
          <a:extLst>
            <a:ext uri="{FF2B5EF4-FFF2-40B4-BE49-F238E27FC236}">
              <a16:creationId xmlns:a16="http://schemas.microsoft.com/office/drawing/2014/main" id="{27C7A548-4F40-4EBB-9414-87175AAD4C5C}"/>
            </a:ext>
          </a:extLst>
        </xdr:cNvPr>
        <xdr:cNvSpPr txBox="1"/>
      </xdr:nvSpPr>
      <xdr:spPr>
        <a:xfrm>
          <a:off x="143897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105427</xdr:rowOff>
    </xdr:from>
    <xdr:ext cx="405111" cy="259045"/>
    <xdr:sp macro="" textlink="">
      <xdr:nvSpPr>
        <xdr:cNvPr id="466" name="n_3mainValue【学校施設】&#10;有形固定資産減価償却率">
          <a:extLst>
            <a:ext uri="{FF2B5EF4-FFF2-40B4-BE49-F238E27FC236}">
              <a16:creationId xmlns:a16="http://schemas.microsoft.com/office/drawing/2014/main" id="{B7916E30-02EB-449B-B7CD-4C077F0912E6}"/>
            </a:ext>
          </a:extLst>
        </xdr:cNvPr>
        <xdr:cNvSpPr txBox="1"/>
      </xdr:nvSpPr>
      <xdr:spPr>
        <a:xfrm>
          <a:off x="13500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467" name="n_4mainValue【学校施設】&#10;有形固定資産減価償却率">
          <a:extLst>
            <a:ext uri="{FF2B5EF4-FFF2-40B4-BE49-F238E27FC236}">
              <a16:creationId xmlns:a16="http://schemas.microsoft.com/office/drawing/2014/main" id="{F6DB0586-B705-4012-B76F-C8B5DE0A10A2}"/>
            </a:ext>
          </a:extLst>
        </xdr:cNvPr>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8" name="正方形/長方形 467">
          <a:extLst>
            <a:ext uri="{FF2B5EF4-FFF2-40B4-BE49-F238E27FC236}">
              <a16:creationId xmlns:a16="http://schemas.microsoft.com/office/drawing/2014/main" id="{2B849366-35E7-4EAF-8B52-9D1AB90B9404}"/>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9" name="正方形/長方形 468">
          <a:extLst>
            <a:ext uri="{FF2B5EF4-FFF2-40B4-BE49-F238E27FC236}">
              <a16:creationId xmlns:a16="http://schemas.microsoft.com/office/drawing/2014/main" id="{B6BCF15D-225D-45A9-978A-C35DBD5A0307}"/>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0" name="正方形/長方形 469">
          <a:extLst>
            <a:ext uri="{FF2B5EF4-FFF2-40B4-BE49-F238E27FC236}">
              <a16:creationId xmlns:a16="http://schemas.microsoft.com/office/drawing/2014/main" id="{06E15D72-70DB-4E7D-B89A-72287697ED6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1" name="正方形/長方形 470">
          <a:extLst>
            <a:ext uri="{FF2B5EF4-FFF2-40B4-BE49-F238E27FC236}">
              <a16:creationId xmlns:a16="http://schemas.microsoft.com/office/drawing/2014/main" id="{50C30A49-66E0-4FD1-8EE3-287FC238136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2" name="正方形/長方形 471">
          <a:extLst>
            <a:ext uri="{FF2B5EF4-FFF2-40B4-BE49-F238E27FC236}">
              <a16:creationId xmlns:a16="http://schemas.microsoft.com/office/drawing/2014/main" id="{280F2F2B-B304-411E-9362-02F17860C2A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3" name="正方形/長方形 472">
          <a:extLst>
            <a:ext uri="{FF2B5EF4-FFF2-40B4-BE49-F238E27FC236}">
              <a16:creationId xmlns:a16="http://schemas.microsoft.com/office/drawing/2014/main" id="{693C8F67-1287-4928-8130-DF7714E71E4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4" name="正方形/長方形 473">
          <a:extLst>
            <a:ext uri="{FF2B5EF4-FFF2-40B4-BE49-F238E27FC236}">
              <a16:creationId xmlns:a16="http://schemas.microsoft.com/office/drawing/2014/main" id="{DE3F3398-352C-496C-AFD8-887A1F2740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5" name="正方形/長方形 474">
          <a:extLst>
            <a:ext uri="{FF2B5EF4-FFF2-40B4-BE49-F238E27FC236}">
              <a16:creationId xmlns:a16="http://schemas.microsoft.com/office/drawing/2014/main" id="{99789B92-85A8-4551-A1C0-9909297A904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6" name="テキスト ボックス 475">
          <a:extLst>
            <a:ext uri="{FF2B5EF4-FFF2-40B4-BE49-F238E27FC236}">
              <a16:creationId xmlns:a16="http://schemas.microsoft.com/office/drawing/2014/main" id="{E777331D-D3C0-4497-BCD9-B878017133F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7" name="直線コネクタ 476">
          <a:extLst>
            <a:ext uri="{FF2B5EF4-FFF2-40B4-BE49-F238E27FC236}">
              <a16:creationId xmlns:a16="http://schemas.microsoft.com/office/drawing/2014/main" id="{88EB48D5-1F15-45B8-971D-1FDC40D8D01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8" name="テキスト ボックス 477">
          <a:extLst>
            <a:ext uri="{FF2B5EF4-FFF2-40B4-BE49-F238E27FC236}">
              <a16:creationId xmlns:a16="http://schemas.microsoft.com/office/drawing/2014/main" id="{E422AB1E-6C12-47BA-B033-7C1FB6E6E0E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9" name="直線コネクタ 478">
          <a:extLst>
            <a:ext uri="{FF2B5EF4-FFF2-40B4-BE49-F238E27FC236}">
              <a16:creationId xmlns:a16="http://schemas.microsoft.com/office/drawing/2014/main" id="{0D6D78F1-21C5-4A1C-8B73-442736ED4BC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0" name="テキスト ボックス 479">
          <a:extLst>
            <a:ext uri="{FF2B5EF4-FFF2-40B4-BE49-F238E27FC236}">
              <a16:creationId xmlns:a16="http://schemas.microsoft.com/office/drawing/2014/main" id="{E2E97242-906D-46A8-99C0-429D6733DF2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1" name="直線コネクタ 480">
          <a:extLst>
            <a:ext uri="{FF2B5EF4-FFF2-40B4-BE49-F238E27FC236}">
              <a16:creationId xmlns:a16="http://schemas.microsoft.com/office/drawing/2014/main" id="{FB7F1712-B43F-4BDA-862F-1FA9471914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2" name="テキスト ボックス 481">
          <a:extLst>
            <a:ext uri="{FF2B5EF4-FFF2-40B4-BE49-F238E27FC236}">
              <a16:creationId xmlns:a16="http://schemas.microsoft.com/office/drawing/2014/main" id="{E2C2B2B9-0BE3-4A58-BACB-7EBA97C4A31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3" name="直線コネクタ 482">
          <a:extLst>
            <a:ext uri="{FF2B5EF4-FFF2-40B4-BE49-F238E27FC236}">
              <a16:creationId xmlns:a16="http://schemas.microsoft.com/office/drawing/2014/main" id="{D085E4B9-93CD-4194-ABDA-FC2BD216B5F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4" name="テキスト ボックス 483">
          <a:extLst>
            <a:ext uri="{FF2B5EF4-FFF2-40B4-BE49-F238E27FC236}">
              <a16:creationId xmlns:a16="http://schemas.microsoft.com/office/drawing/2014/main" id="{F31E8215-8E13-4F46-B659-8D8D9BD96854}"/>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5" name="直線コネクタ 484">
          <a:extLst>
            <a:ext uri="{FF2B5EF4-FFF2-40B4-BE49-F238E27FC236}">
              <a16:creationId xmlns:a16="http://schemas.microsoft.com/office/drawing/2014/main" id="{E1E2A7E5-58A9-4E4F-BE7C-CAEB78BDC1DD}"/>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86" name="テキスト ボックス 485">
          <a:extLst>
            <a:ext uri="{FF2B5EF4-FFF2-40B4-BE49-F238E27FC236}">
              <a16:creationId xmlns:a16="http://schemas.microsoft.com/office/drawing/2014/main" id="{2F95F3F3-8520-4FFF-A9C5-E4073E685737}"/>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87" name="直線コネクタ 486">
          <a:extLst>
            <a:ext uri="{FF2B5EF4-FFF2-40B4-BE49-F238E27FC236}">
              <a16:creationId xmlns:a16="http://schemas.microsoft.com/office/drawing/2014/main" id="{E8641985-84A1-47A7-8581-2B776A49A9F1}"/>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8" name="テキスト ボックス 487">
          <a:extLst>
            <a:ext uri="{FF2B5EF4-FFF2-40B4-BE49-F238E27FC236}">
              <a16:creationId xmlns:a16="http://schemas.microsoft.com/office/drawing/2014/main" id="{C05E4C5E-6238-4E37-828B-7FDF674E2AE5}"/>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9" name="直線コネクタ 488">
          <a:extLst>
            <a:ext uri="{FF2B5EF4-FFF2-40B4-BE49-F238E27FC236}">
              <a16:creationId xmlns:a16="http://schemas.microsoft.com/office/drawing/2014/main" id="{84DA23F0-A423-4761-8CE1-F309F8839E2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0" name="テキスト ボックス 489">
          <a:extLst>
            <a:ext uri="{FF2B5EF4-FFF2-40B4-BE49-F238E27FC236}">
              <a16:creationId xmlns:a16="http://schemas.microsoft.com/office/drawing/2014/main" id="{E317C9D7-C1E3-41D2-A41C-8D3C71884696}"/>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a:extLst>
            <a:ext uri="{FF2B5EF4-FFF2-40B4-BE49-F238E27FC236}">
              <a16:creationId xmlns:a16="http://schemas.microsoft.com/office/drawing/2014/main" id="{9329D469-8959-4BC3-9828-25FCEA869CE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2" name="テキスト ボックス 491">
          <a:extLst>
            <a:ext uri="{FF2B5EF4-FFF2-40B4-BE49-F238E27FC236}">
              <a16:creationId xmlns:a16="http://schemas.microsoft.com/office/drawing/2014/main" id="{26113EDB-8206-4ED7-9251-24145393D8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a:extLst>
            <a:ext uri="{FF2B5EF4-FFF2-40B4-BE49-F238E27FC236}">
              <a16:creationId xmlns:a16="http://schemas.microsoft.com/office/drawing/2014/main" id="{042BD5B9-0B6F-4D84-9B23-114CEF1A583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494" name="直線コネクタ 493">
          <a:extLst>
            <a:ext uri="{FF2B5EF4-FFF2-40B4-BE49-F238E27FC236}">
              <a16:creationId xmlns:a16="http://schemas.microsoft.com/office/drawing/2014/main" id="{10E64269-32D9-4ECA-8A7E-C0CF58D993AF}"/>
            </a:ext>
          </a:extLst>
        </xdr:cNvPr>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495" name="【学校施設】&#10;一人当たり面積最小値テキスト">
          <a:extLst>
            <a:ext uri="{FF2B5EF4-FFF2-40B4-BE49-F238E27FC236}">
              <a16:creationId xmlns:a16="http://schemas.microsoft.com/office/drawing/2014/main" id="{450D20DD-97B7-45F1-B168-67286C41E4FE}"/>
            </a:ext>
          </a:extLst>
        </xdr:cNvPr>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496" name="直線コネクタ 495">
          <a:extLst>
            <a:ext uri="{FF2B5EF4-FFF2-40B4-BE49-F238E27FC236}">
              <a16:creationId xmlns:a16="http://schemas.microsoft.com/office/drawing/2014/main" id="{7E183846-7A4E-475B-9F9A-4B1822CAF177}"/>
            </a:ext>
          </a:extLst>
        </xdr:cNvPr>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497" name="【学校施設】&#10;一人当たり面積最大値テキスト">
          <a:extLst>
            <a:ext uri="{FF2B5EF4-FFF2-40B4-BE49-F238E27FC236}">
              <a16:creationId xmlns:a16="http://schemas.microsoft.com/office/drawing/2014/main" id="{10D95DFF-BE7E-4CE8-AEAB-6961360718C1}"/>
            </a:ext>
          </a:extLst>
        </xdr:cNvPr>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498" name="直線コネクタ 497">
          <a:extLst>
            <a:ext uri="{FF2B5EF4-FFF2-40B4-BE49-F238E27FC236}">
              <a16:creationId xmlns:a16="http://schemas.microsoft.com/office/drawing/2014/main" id="{0B91144C-C829-454B-AF04-DE89277B2556}"/>
            </a:ext>
          </a:extLst>
        </xdr:cNvPr>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499" name="【学校施設】&#10;一人当たり面積平均値テキスト">
          <a:extLst>
            <a:ext uri="{FF2B5EF4-FFF2-40B4-BE49-F238E27FC236}">
              <a16:creationId xmlns:a16="http://schemas.microsoft.com/office/drawing/2014/main" id="{E212594D-AE9E-4F97-8485-67C10AD9BC59}"/>
            </a:ext>
          </a:extLst>
        </xdr:cNvPr>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00" name="フローチャート: 判断 499">
          <a:extLst>
            <a:ext uri="{FF2B5EF4-FFF2-40B4-BE49-F238E27FC236}">
              <a16:creationId xmlns:a16="http://schemas.microsoft.com/office/drawing/2014/main" id="{2F3D6099-ED4D-413A-96C6-C8E401E6DD05}"/>
            </a:ext>
          </a:extLst>
        </xdr:cNvPr>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01" name="フローチャート: 判断 500">
          <a:extLst>
            <a:ext uri="{FF2B5EF4-FFF2-40B4-BE49-F238E27FC236}">
              <a16:creationId xmlns:a16="http://schemas.microsoft.com/office/drawing/2014/main" id="{EE7B975A-9789-4AC8-8E0B-600EE9753D79}"/>
            </a:ext>
          </a:extLst>
        </xdr:cNvPr>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502" name="フローチャート: 判断 501">
          <a:extLst>
            <a:ext uri="{FF2B5EF4-FFF2-40B4-BE49-F238E27FC236}">
              <a16:creationId xmlns:a16="http://schemas.microsoft.com/office/drawing/2014/main" id="{F7BF998A-7A19-4389-83BD-9820D9F471DD}"/>
            </a:ext>
          </a:extLst>
        </xdr:cNvPr>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503" name="フローチャート: 判断 502">
          <a:extLst>
            <a:ext uri="{FF2B5EF4-FFF2-40B4-BE49-F238E27FC236}">
              <a16:creationId xmlns:a16="http://schemas.microsoft.com/office/drawing/2014/main" id="{4C2D0957-2FDC-45A3-8778-C94D9830CC83}"/>
            </a:ext>
          </a:extLst>
        </xdr:cNvPr>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504" name="フローチャート: 判断 503">
          <a:extLst>
            <a:ext uri="{FF2B5EF4-FFF2-40B4-BE49-F238E27FC236}">
              <a16:creationId xmlns:a16="http://schemas.microsoft.com/office/drawing/2014/main" id="{A0CEDC7E-66B9-43BF-B08F-676155C73C2B}"/>
            </a:ext>
          </a:extLst>
        </xdr:cNvPr>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3386BC0B-1F8D-4464-B5EE-6AA14D006BB6}"/>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EDC5646E-6F6B-4646-AC4E-9D26626D930D}"/>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AF5B847F-A0FA-48E9-BF5E-87442F2810CE}"/>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924D590D-7D24-478A-B6EA-F653B4326C5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9EBB8054-9C28-48E6-8310-268DFC519B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510" name="楕円 509">
          <a:extLst>
            <a:ext uri="{FF2B5EF4-FFF2-40B4-BE49-F238E27FC236}">
              <a16:creationId xmlns:a16="http://schemas.microsoft.com/office/drawing/2014/main" id="{BC99E227-CEEF-4B10-BE06-CE957F079D26}"/>
            </a:ext>
          </a:extLst>
        </xdr:cNvPr>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511" name="【学校施設】&#10;一人当たり面積該当値テキスト">
          <a:extLst>
            <a:ext uri="{FF2B5EF4-FFF2-40B4-BE49-F238E27FC236}">
              <a16:creationId xmlns:a16="http://schemas.microsoft.com/office/drawing/2014/main" id="{AD78FFBE-BDD3-433F-8CA4-D168CCC51C9F}"/>
            </a:ext>
          </a:extLst>
        </xdr:cNvPr>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25618</xdr:rowOff>
    </xdr:from>
    <xdr:to>
      <xdr:col>112</xdr:col>
      <xdr:colOff>38100</xdr:colOff>
      <xdr:row>62</xdr:row>
      <xdr:rowOff>127218</xdr:rowOff>
    </xdr:to>
    <xdr:sp macro="" textlink="">
      <xdr:nvSpPr>
        <xdr:cNvPr id="512" name="楕円 511">
          <a:extLst>
            <a:ext uri="{FF2B5EF4-FFF2-40B4-BE49-F238E27FC236}">
              <a16:creationId xmlns:a16="http://schemas.microsoft.com/office/drawing/2014/main" id="{5214D1F7-EAF2-4B0E-BFF2-7F7B31D03E0D}"/>
            </a:ext>
          </a:extLst>
        </xdr:cNvPr>
        <xdr:cNvSpPr/>
      </xdr:nvSpPr>
      <xdr:spPr>
        <a:xfrm>
          <a:off x="21272500" y="1065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76418</xdr:rowOff>
    </xdr:from>
    <xdr:to>
      <xdr:col>116</xdr:col>
      <xdr:colOff>63500</xdr:colOff>
      <xdr:row>62</xdr:row>
      <xdr:rowOff>81643</xdr:rowOff>
    </xdr:to>
    <xdr:cxnSp macro="">
      <xdr:nvCxnSpPr>
        <xdr:cNvPr id="513" name="直線コネクタ 512">
          <a:extLst>
            <a:ext uri="{FF2B5EF4-FFF2-40B4-BE49-F238E27FC236}">
              <a16:creationId xmlns:a16="http://schemas.microsoft.com/office/drawing/2014/main" id="{E99F97C7-D85A-4C5C-BBD0-26060A2A08F9}"/>
            </a:ext>
          </a:extLst>
        </xdr:cNvPr>
        <xdr:cNvCxnSpPr/>
      </xdr:nvCxnSpPr>
      <xdr:spPr>
        <a:xfrm>
          <a:off x="21323300" y="10706318"/>
          <a:ext cx="8382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24312</xdr:rowOff>
    </xdr:from>
    <xdr:to>
      <xdr:col>107</xdr:col>
      <xdr:colOff>101600</xdr:colOff>
      <xdr:row>62</xdr:row>
      <xdr:rowOff>125912</xdr:rowOff>
    </xdr:to>
    <xdr:sp macro="" textlink="">
      <xdr:nvSpPr>
        <xdr:cNvPr id="514" name="楕円 513">
          <a:extLst>
            <a:ext uri="{FF2B5EF4-FFF2-40B4-BE49-F238E27FC236}">
              <a16:creationId xmlns:a16="http://schemas.microsoft.com/office/drawing/2014/main" id="{E36E0CCE-2182-4376-9868-1E2F48ADF842}"/>
            </a:ext>
          </a:extLst>
        </xdr:cNvPr>
        <xdr:cNvSpPr/>
      </xdr:nvSpPr>
      <xdr:spPr>
        <a:xfrm>
          <a:off x="203835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75112</xdr:rowOff>
    </xdr:from>
    <xdr:to>
      <xdr:col>111</xdr:col>
      <xdr:colOff>177800</xdr:colOff>
      <xdr:row>62</xdr:row>
      <xdr:rowOff>76418</xdr:rowOff>
    </xdr:to>
    <xdr:cxnSp macro="">
      <xdr:nvCxnSpPr>
        <xdr:cNvPr id="515" name="直線コネクタ 514">
          <a:extLst>
            <a:ext uri="{FF2B5EF4-FFF2-40B4-BE49-F238E27FC236}">
              <a16:creationId xmlns:a16="http://schemas.microsoft.com/office/drawing/2014/main" id="{E86C63F1-829C-4E96-95D4-4C79E9CF7765}"/>
            </a:ext>
          </a:extLst>
        </xdr:cNvPr>
        <xdr:cNvCxnSpPr/>
      </xdr:nvCxnSpPr>
      <xdr:spPr>
        <a:xfrm>
          <a:off x="20434300" y="10705012"/>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24964</xdr:rowOff>
    </xdr:from>
    <xdr:to>
      <xdr:col>102</xdr:col>
      <xdr:colOff>165100</xdr:colOff>
      <xdr:row>62</xdr:row>
      <xdr:rowOff>126564</xdr:rowOff>
    </xdr:to>
    <xdr:sp macro="" textlink="">
      <xdr:nvSpPr>
        <xdr:cNvPr id="516" name="楕円 515">
          <a:extLst>
            <a:ext uri="{FF2B5EF4-FFF2-40B4-BE49-F238E27FC236}">
              <a16:creationId xmlns:a16="http://schemas.microsoft.com/office/drawing/2014/main" id="{1ABED379-ABB4-4551-8A18-FFE5A1C510A5}"/>
            </a:ext>
          </a:extLst>
        </xdr:cNvPr>
        <xdr:cNvSpPr/>
      </xdr:nvSpPr>
      <xdr:spPr>
        <a:xfrm>
          <a:off x="19494500" y="10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75112</xdr:rowOff>
    </xdr:from>
    <xdr:to>
      <xdr:col>107</xdr:col>
      <xdr:colOff>50800</xdr:colOff>
      <xdr:row>62</xdr:row>
      <xdr:rowOff>75764</xdr:rowOff>
    </xdr:to>
    <xdr:cxnSp macro="">
      <xdr:nvCxnSpPr>
        <xdr:cNvPr id="517" name="直線コネクタ 516">
          <a:extLst>
            <a:ext uri="{FF2B5EF4-FFF2-40B4-BE49-F238E27FC236}">
              <a16:creationId xmlns:a16="http://schemas.microsoft.com/office/drawing/2014/main" id="{5A141AA0-2783-4A7F-90EB-B66976CA9723}"/>
            </a:ext>
          </a:extLst>
        </xdr:cNvPr>
        <xdr:cNvCxnSpPr/>
      </xdr:nvCxnSpPr>
      <xdr:spPr>
        <a:xfrm flipV="1">
          <a:off x="19545300" y="1070501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21699</xdr:rowOff>
    </xdr:from>
    <xdr:to>
      <xdr:col>98</xdr:col>
      <xdr:colOff>38100</xdr:colOff>
      <xdr:row>62</xdr:row>
      <xdr:rowOff>123299</xdr:rowOff>
    </xdr:to>
    <xdr:sp macro="" textlink="">
      <xdr:nvSpPr>
        <xdr:cNvPr id="518" name="楕円 517">
          <a:extLst>
            <a:ext uri="{FF2B5EF4-FFF2-40B4-BE49-F238E27FC236}">
              <a16:creationId xmlns:a16="http://schemas.microsoft.com/office/drawing/2014/main" id="{D1A0590F-9C39-47A0-8B45-888E38FF6F52}"/>
            </a:ext>
          </a:extLst>
        </xdr:cNvPr>
        <xdr:cNvSpPr/>
      </xdr:nvSpPr>
      <xdr:spPr>
        <a:xfrm>
          <a:off x="18605500" y="1065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72499</xdr:rowOff>
    </xdr:from>
    <xdr:to>
      <xdr:col>102</xdr:col>
      <xdr:colOff>114300</xdr:colOff>
      <xdr:row>62</xdr:row>
      <xdr:rowOff>75764</xdr:rowOff>
    </xdr:to>
    <xdr:cxnSp macro="">
      <xdr:nvCxnSpPr>
        <xdr:cNvPr id="519" name="直線コネクタ 518">
          <a:extLst>
            <a:ext uri="{FF2B5EF4-FFF2-40B4-BE49-F238E27FC236}">
              <a16:creationId xmlns:a16="http://schemas.microsoft.com/office/drawing/2014/main" id="{AF174221-D9E7-4FD8-9AE6-26A76C3703B8}"/>
            </a:ext>
          </a:extLst>
        </xdr:cNvPr>
        <xdr:cNvCxnSpPr/>
      </xdr:nvCxnSpPr>
      <xdr:spPr>
        <a:xfrm>
          <a:off x="18656300" y="107023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520" name="n_1aveValue【学校施設】&#10;一人当たり面積">
          <a:extLst>
            <a:ext uri="{FF2B5EF4-FFF2-40B4-BE49-F238E27FC236}">
              <a16:creationId xmlns:a16="http://schemas.microsoft.com/office/drawing/2014/main" id="{8B573EA2-BB52-4303-8D8D-F34CFA6CA4C3}"/>
            </a:ext>
          </a:extLst>
        </xdr:cNvPr>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521" name="n_2aveValue【学校施設】&#10;一人当たり面積">
          <a:extLst>
            <a:ext uri="{FF2B5EF4-FFF2-40B4-BE49-F238E27FC236}">
              <a16:creationId xmlns:a16="http://schemas.microsoft.com/office/drawing/2014/main" id="{72940B0B-A891-4E48-A78E-18BE90369272}"/>
            </a:ext>
          </a:extLst>
        </xdr:cNvPr>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522" name="n_3aveValue【学校施設】&#10;一人当たり面積">
          <a:extLst>
            <a:ext uri="{FF2B5EF4-FFF2-40B4-BE49-F238E27FC236}">
              <a16:creationId xmlns:a16="http://schemas.microsoft.com/office/drawing/2014/main" id="{35557CBA-4428-44B3-80B1-4A41A91F57EA}"/>
            </a:ext>
          </a:extLst>
        </xdr:cNvPr>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523" name="n_4aveValue【学校施設】&#10;一人当たり面積">
          <a:extLst>
            <a:ext uri="{FF2B5EF4-FFF2-40B4-BE49-F238E27FC236}">
              <a16:creationId xmlns:a16="http://schemas.microsoft.com/office/drawing/2014/main" id="{3FCA1066-CB01-427B-894D-901F62DD1086}"/>
            </a:ext>
          </a:extLst>
        </xdr:cNvPr>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118345</xdr:rowOff>
    </xdr:from>
    <xdr:ext cx="469744" cy="259045"/>
    <xdr:sp macro="" textlink="">
      <xdr:nvSpPr>
        <xdr:cNvPr id="524" name="n_1mainValue【学校施設】&#10;一人当たり面積">
          <a:extLst>
            <a:ext uri="{FF2B5EF4-FFF2-40B4-BE49-F238E27FC236}">
              <a16:creationId xmlns:a16="http://schemas.microsoft.com/office/drawing/2014/main" id="{9015F156-ABA3-4672-B73E-B93978E3B8E4}"/>
            </a:ext>
          </a:extLst>
        </xdr:cNvPr>
        <xdr:cNvSpPr txBox="1"/>
      </xdr:nvSpPr>
      <xdr:spPr>
        <a:xfrm>
          <a:off x="21075727" y="107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117039</xdr:rowOff>
    </xdr:from>
    <xdr:ext cx="469744" cy="259045"/>
    <xdr:sp macro="" textlink="">
      <xdr:nvSpPr>
        <xdr:cNvPr id="525" name="n_2mainValue【学校施設】&#10;一人当たり面積">
          <a:extLst>
            <a:ext uri="{FF2B5EF4-FFF2-40B4-BE49-F238E27FC236}">
              <a16:creationId xmlns:a16="http://schemas.microsoft.com/office/drawing/2014/main" id="{A6A86D0E-7EBB-4EFC-AE9E-5277B37F659E}"/>
            </a:ext>
          </a:extLst>
        </xdr:cNvPr>
        <xdr:cNvSpPr txBox="1"/>
      </xdr:nvSpPr>
      <xdr:spPr>
        <a:xfrm>
          <a:off x="20199427" y="1074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117691</xdr:rowOff>
    </xdr:from>
    <xdr:ext cx="469744" cy="259045"/>
    <xdr:sp macro="" textlink="">
      <xdr:nvSpPr>
        <xdr:cNvPr id="526" name="n_3mainValue【学校施設】&#10;一人当たり面積">
          <a:extLst>
            <a:ext uri="{FF2B5EF4-FFF2-40B4-BE49-F238E27FC236}">
              <a16:creationId xmlns:a16="http://schemas.microsoft.com/office/drawing/2014/main" id="{55FD1687-AA23-41EB-BB75-37B8C777E4C4}"/>
            </a:ext>
          </a:extLst>
        </xdr:cNvPr>
        <xdr:cNvSpPr txBox="1"/>
      </xdr:nvSpPr>
      <xdr:spPr>
        <a:xfrm>
          <a:off x="19310427" y="10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114426</xdr:rowOff>
    </xdr:from>
    <xdr:ext cx="469744" cy="259045"/>
    <xdr:sp macro="" textlink="">
      <xdr:nvSpPr>
        <xdr:cNvPr id="527" name="n_4mainValue【学校施設】&#10;一人当たり面積">
          <a:extLst>
            <a:ext uri="{FF2B5EF4-FFF2-40B4-BE49-F238E27FC236}">
              <a16:creationId xmlns:a16="http://schemas.microsoft.com/office/drawing/2014/main" id="{403E7CCF-12FD-463A-81E9-E2E21F7DF2E8}"/>
            </a:ext>
          </a:extLst>
        </xdr:cNvPr>
        <xdr:cNvSpPr txBox="1"/>
      </xdr:nvSpPr>
      <xdr:spPr>
        <a:xfrm>
          <a:off x="18421427" y="10744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a:extLst>
            <a:ext uri="{FF2B5EF4-FFF2-40B4-BE49-F238E27FC236}">
              <a16:creationId xmlns:a16="http://schemas.microsoft.com/office/drawing/2014/main" id="{4FD39A99-58B9-42F8-BF0D-B2351A0D216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a:extLst>
            <a:ext uri="{FF2B5EF4-FFF2-40B4-BE49-F238E27FC236}">
              <a16:creationId xmlns:a16="http://schemas.microsoft.com/office/drawing/2014/main" id="{08834DF0-87EE-4E38-9345-A5113C5011C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a:extLst>
            <a:ext uri="{FF2B5EF4-FFF2-40B4-BE49-F238E27FC236}">
              <a16:creationId xmlns:a16="http://schemas.microsoft.com/office/drawing/2014/main" id="{DB68279F-9B1E-45C9-B6A9-B715C557389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a:extLst>
            <a:ext uri="{FF2B5EF4-FFF2-40B4-BE49-F238E27FC236}">
              <a16:creationId xmlns:a16="http://schemas.microsoft.com/office/drawing/2014/main" id="{B55A3E21-02F9-4E0D-AE35-1957A00EFFB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a:extLst>
            <a:ext uri="{FF2B5EF4-FFF2-40B4-BE49-F238E27FC236}">
              <a16:creationId xmlns:a16="http://schemas.microsoft.com/office/drawing/2014/main" id="{7B2B9876-4205-445F-B1F1-1721117FC2B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a:extLst>
            <a:ext uri="{FF2B5EF4-FFF2-40B4-BE49-F238E27FC236}">
              <a16:creationId xmlns:a16="http://schemas.microsoft.com/office/drawing/2014/main" id="{5ED6A2B9-DECD-4572-88CD-AD942D2996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a:extLst>
            <a:ext uri="{FF2B5EF4-FFF2-40B4-BE49-F238E27FC236}">
              <a16:creationId xmlns:a16="http://schemas.microsoft.com/office/drawing/2014/main" id="{A4B88678-63E4-4EFA-B0BE-A781F09FABA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a:extLst>
            <a:ext uri="{FF2B5EF4-FFF2-40B4-BE49-F238E27FC236}">
              <a16:creationId xmlns:a16="http://schemas.microsoft.com/office/drawing/2014/main" id="{73678B44-738A-47C8-B4CB-DF7245CCCCB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a:extLst>
            <a:ext uri="{FF2B5EF4-FFF2-40B4-BE49-F238E27FC236}">
              <a16:creationId xmlns:a16="http://schemas.microsoft.com/office/drawing/2014/main" id="{A492EE6F-9490-4A94-9AC3-5C805F8C2B8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a:extLst>
            <a:ext uri="{FF2B5EF4-FFF2-40B4-BE49-F238E27FC236}">
              <a16:creationId xmlns:a16="http://schemas.microsoft.com/office/drawing/2014/main" id="{747A04FE-2A9A-4F6F-B919-0E8CB7EE77E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8" name="テキスト ボックス 537">
          <a:extLst>
            <a:ext uri="{FF2B5EF4-FFF2-40B4-BE49-F238E27FC236}">
              <a16:creationId xmlns:a16="http://schemas.microsoft.com/office/drawing/2014/main" id="{B195C2D9-4F7B-4EC4-9BDE-0CFEB6DD76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9" name="直線コネクタ 538">
          <a:extLst>
            <a:ext uri="{FF2B5EF4-FFF2-40B4-BE49-F238E27FC236}">
              <a16:creationId xmlns:a16="http://schemas.microsoft.com/office/drawing/2014/main" id="{7B440DB3-8B47-4B52-9FBC-2152B579876A}"/>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40" name="テキスト ボックス 539">
          <a:extLst>
            <a:ext uri="{FF2B5EF4-FFF2-40B4-BE49-F238E27FC236}">
              <a16:creationId xmlns:a16="http://schemas.microsoft.com/office/drawing/2014/main" id="{9B81E04F-8FE8-4173-A596-3AF35277F78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1" name="直線コネクタ 540">
          <a:extLst>
            <a:ext uri="{FF2B5EF4-FFF2-40B4-BE49-F238E27FC236}">
              <a16:creationId xmlns:a16="http://schemas.microsoft.com/office/drawing/2014/main" id="{DD2A27CB-BE90-4796-8FB8-EAB3201AD5B9}"/>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2" name="テキスト ボックス 541">
          <a:extLst>
            <a:ext uri="{FF2B5EF4-FFF2-40B4-BE49-F238E27FC236}">
              <a16:creationId xmlns:a16="http://schemas.microsoft.com/office/drawing/2014/main" id="{707B4F28-1EF6-49E5-BDC7-FC9904B9F69F}"/>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35F32559-2695-4425-B238-C47453723A56}"/>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8E5177ED-3FAE-4EDA-A4E7-EA7EA32D2609}"/>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5" name="直線コネクタ 544">
          <a:extLst>
            <a:ext uri="{FF2B5EF4-FFF2-40B4-BE49-F238E27FC236}">
              <a16:creationId xmlns:a16="http://schemas.microsoft.com/office/drawing/2014/main" id="{F431DF79-88A1-4918-9134-FE740549E2F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6" name="テキスト ボックス 545">
          <a:extLst>
            <a:ext uri="{FF2B5EF4-FFF2-40B4-BE49-F238E27FC236}">
              <a16:creationId xmlns:a16="http://schemas.microsoft.com/office/drawing/2014/main" id="{2840E50F-24DB-4248-8193-6C830BD35373}"/>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7" name="直線コネクタ 546">
          <a:extLst>
            <a:ext uri="{FF2B5EF4-FFF2-40B4-BE49-F238E27FC236}">
              <a16:creationId xmlns:a16="http://schemas.microsoft.com/office/drawing/2014/main" id="{4938013F-C972-4DBE-8FA5-3A219795778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548" name="テキスト ボックス 547">
          <a:extLst>
            <a:ext uri="{FF2B5EF4-FFF2-40B4-BE49-F238E27FC236}">
              <a16:creationId xmlns:a16="http://schemas.microsoft.com/office/drawing/2014/main" id="{50D65876-DFBA-42F1-A8F1-0D3385AF633B}"/>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9" name="直線コネクタ 548">
          <a:extLst>
            <a:ext uri="{FF2B5EF4-FFF2-40B4-BE49-F238E27FC236}">
              <a16:creationId xmlns:a16="http://schemas.microsoft.com/office/drawing/2014/main" id="{DDBEC109-59B0-429A-917D-3B40E2CF58BD}"/>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0" name="【児童館】&#10;有形固定資産減価償却率グラフ枠">
          <a:extLst>
            <a:ext uri="{FF2B5EF4-FFF2-40B4-BE49-F238E27FC236}">
              <a16:creationId xmlns:a16="http://schemas.microsoft.com/office/drawing/2014/main" id="{FE0D086C-3D9A-4F1B-AA58-E9A3A91D202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551" name="直線コネクタ 550">
          <a:extLst>
            <a:ext uri="{FF2B5EF4-FFF2-40B4-BE49-F238E27FC236}">
              <a16:creationId xmlns:a16="http://schemas.microsoft.com/office/drawing/2014/main" id="{F8FE23F8-9871-4CCD-86C7-BAF33A2E4D21}"/>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552" name="【児童館】&#10;有形固定資産減価償却率最小値テキスト">
          <a:extLst>
            <a:ext uri="{FF2B5EF4-FFF2-40B4-BE49-F238E27FC236}">
              <a16:creationId xmlns:a16="http://schemas.microsoft.com/office/drawing/2014/main" id="{168E493C-3676-4C8E-9ACD-608BE17F96E8}"/>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553" name="直線コネクタ 552">
          <a:extLst>
            <a:ext uri="{FF2B5EF4-FFF2-40B4-BE49-F238E27FC236}">
              <a16:creationId xmlns:a16="http://schemas.microsoft.com/office/drawing/2014/main" id="{149D8B66-F4CB-4EC7-B72A-91FBEBB13E26}"/>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554" name="【児童館】&#10;有形固定資産減価償却率最大値テキスト">
          <a:extLst>
            <a:ext uri="{FF2B5EF4-FFF2-40B4-BE49-F238E27FC236}">
              <a16:creationId xmlns:a16="http://schemas.microsoft.com/office/drawing/2014/main" id="{FD012E86-2A70-4D9A-BE1A-12B890D5386E}"/>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55" name="直線コネクタ 554">
          <a:extLst>
            <a:ext uri="{FF2B5EF4-FFF2-40B4-BE49-F238E27FC236}">
              <a16:creationId xmlns:a16="http://schemas.microsoft.com/office/drawing/2014/main" id="{08585308-418D-4909-A1F4-B80ABF1D1015}"/>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556" name="【児童館】&#10;有形固定資産減価償却率平均値テキスト">
          <a:extLst>
            <a:ext uri="{FF2B5EF4-FFF2-40B4-BE49-F238E27FC236}">
              <a16:creationId xmlns:a16="http://schemas.microsoft.com/office/drawing/2014/main" id="{B8359F1E-ACD8-4538-B00F-9B2CA897625A}"/>
            </a:ext>
          </a:extLst>
        </xdr:cNvPr>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557" name="フローチャート: 判断 556">
          <a:extLst>
            <a:ext uri="{FF2B5EF4-FFF2-40B4-BE49-F238E27FC236}">
              <a16:creationId xmlns:a16="http://schemas.microsoft.com/office/drawing/2014/main" id="{65979910-ECF6-4A3D-9F8A-DFCF8B468793}"/>
            </a:ext>
          </a:extLst>
        </xdr:cNvPr>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558" name="フローチャート: 判断 557">
          <a:extLst>
            <a:ext uri="{FF2B5EF4-FFF2-40B4-BE49-F238E27FC236}">
              <a16:creationId xmlns:a16="http://schemas.microsoft.com/office/drawing/2014/main" id="{BF83F815-93B9-49B5-82EF-3B73E6EF7FEB}"/>
            </a:ext>
          </a:extLst>
        </xdr:cNvPr>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559" name="フローチャート: 判断 558">
          <a:extLst>
            <a:ext uri="{FF2B5EF4-FFF2-40B4-BE49-F238E27FC236}">
              <a16:creationId xmlns:a16="http://schemas.microsoft.com/office/drawing/2014/main" id="{9028C802-F271-434F-996F-0F53ABC28569}"/>
            </a:ext>
          </a:extLst>
        </xdr:cNvPr>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560" name="フローチャート: 判断 559">
          <a:extLst>
            <a:ext uri="{FF2B5EF4-FFF2-40B4-BE49-F238E27FC236}">
              <a16:creationId xmlns:a16="http://schemas.microsoft.com/office/drawing/2014/main" id="{257823F4-474C-4A08-9067-902699746FD3}"/>
            </a:ext>
          </a:extLst>
        </xdr:cNvPr>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561" name="フローチャート: 判断 560">
          <a:extLst>
            <a:ext uri="{FF2B5EF4-FFF2-40B4-BE49-F238E27FC236}">
              <a16:creationId xmlns:a16="http://schemas.microsoft.com/office/drawing/2014/main" id="{0E2DEE52-8C09-4F0B-9E84-8F46B56CE81C}"/>
            </a:ext>
          </a:extLst>
        </xdr:cNvPr>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C4C6729D-073F-462D-8512-BAACBCB0A21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E6BF0CDB-6004-430B-8A00-9EEFBE3DBD3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a:extLst>
            <a:ext uri="{FF2B5EF4-FFF2-40B4-BE49-F238E27FC236}">
              <a16:creationId xmlns:a16="http://schemas.microsoft.com/office/drawing/2014/main" id="{22CA10F2-DC23-4BEB-A2AC-F1BE0F4606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CB3EF484-B508-4E92-8EAE-A67E37E71EA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E8D39CAC-FF6C-40D4-9779-E3F0FE9D74F2}"/>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110489</xdr:rowOff>
    </xdr:from>
    <xdr:to>
      <xdr:col>85</xdr:col>
      <xdr:colOff>177800</xdr:colOff>
      <xdr:row>82</xdr:row>
      <xdr:rowOff>40639</xdr:rowOff>
    </xdr:to>
    <xdr:sp macro="" textlink="">
      <xdr:nvSpPr>
        <xdr:cNvPr id="567" name="楕円 566">
          <a:extLst>
            <a:ext uri="{FF2B5EF4-FFF2-40B4-BE49-F238E27FC236}">
              <a16:creationId xmlns:a16="http://schemas.microsoft.com/office/drawing/2014/main" id="{F532FD1F-25CD-44FB-84E1-F400BD161E38}"/>
            </a:ext>
          </a:extLst>
        </xdr:cNvPr>
        <xdr:cNvSpPr/>
      </xdr:nvSpPr>
      <xdr:spPr>
        <a:xfrm>
          <a:off x="162687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88916</xdr:rowOff>
    </xdr:from>
    <xdr:ext cx="405111" cy="259045"/>
    <xdr:sp macro="" textlink="">
      <xdr:nvSpPr>
        <xdr:cNvPr id="568" name="【児童館】&#10;有形固定資産減価償却率該当値テキスト">
          <a:extLst>
            <a:ext uri="{FF2B5EF4-FFF2-40B4-BE49-F238E27FC236}">
              <a16:creationId xmlns:a16="http://schemas.microsoft.com/office/drawing/2014/main" id="{ABA55E6B-BF66-4552-BD36-76D0795B341A}"/>
            </a:ext>
          </a:extLst>
        </xdr:cNvPr>
        <xdr:cNvSpPr txBox="1"/>
      </xdr:nvSpPr>
      <xdr:spPr>
        <a:xfrm>
          <a:off x="16357600" y="1397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105411</xdr:rowOff>
    </xdr:from>
    <xdr:to>
      <xdr:col>81</xdr:col>
      <xdr:colOff>101600</xdr:colOff>
      <xdr:row>82</xdr:row>
      <xdr:rowOff>35561</xdr:rowOff>
    </xdr:to>
    <xdr:sp macro="" textlink="">
      <xdr:nvSpPr>
        <xdr:cNvPr id="569" name="楕円 568">
          <a:extLst>
            <a:ext uri="{FF2B5EF4-FFF2-40B4-BE49-F238E27FC236}">
              <a16:creationId xmlns:a16="http://schemas.microsoft.com/office/drawing/2014/main" id="{BDAECC44-C6CE-4273-BE65-10944B864E43}"/>
            </a:ext>
          </a:extLst>
        </xdr:cNvPr>
        <xdr:cNvSpPr/>
      </xdr:nvSpPr>
      <xdr:spPr>
        <a:xfrm>
          <a:off x="15430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156211</xdr:rowOff>
    </xdr:from>
    <xdr:to>
      <xdr:col>85</xdr:col>
      <xdr:colOff>127000</xdr:colOff>
      <xdr:row>81</xdr:row>
      <xdr:rowOff>161289</xdr:rowOff>
    </xdr:to>
    <xdr:cxnSp macro="">
      <xdr:nvCxnSpPr>
        <xdr:cNvPr id="570" name="直線コネクタ 569">
          <a:extLst>
            <a:ext uri="{FF2B5EF4-FFF2-40B4-BE49-F238E27FC236}">
              <a16:creationId xmlns:a16="http://schemas.microsoft.com/office/drawing/2014/main" id="{0A91E9E9-43E4-41B8-B4EA-AFE3A738E94E}"/>
            </a:ext>
          </a:extLst>
        </xdr:cNvPr>
        <xdr:cNvCxnSpPr/>
      </xdr:nvCxnSpPr>
      <xdr:spPr>
        <a:xfrm>
          <a:off x="15481300" y="14043661"/>
          <a:ext cx="8382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85089</xdr:rowOff>
    </xdr:from>
    <xdr:to>
      <xdr:col>76</xdr:col>
      <xdr:colOff>165100</xdr:colOff>
      <xdr:row>82</xdr:row>
      <xdr:rowOff>15239</xdr:rowOff>
    </xdr:to>
    <xdr:sp macro="" textlink="">
      <xdr:nvSpPr>
        <xdr:cNvPr id="571" name="楕円 570">
          <a:extLst>
            <a:ext uri="{FF2B5EF4-FFF2-40B4-BE49-F238E27FC236}">
              <a16:creationId xmlns:a16="http://schemas.microsoft.com/office/drawing/2014/main" id="{3CE32D6F-7434-4D49-B1EA-0967D63BA26F}"/>
            </a:ext>
          </a:extLst>
        </xdr:cNvPr>
        <xdr:cNvSpPr/>
      </xdr:nvSpPr>
      <xdr:spPr>
        <a:xfrm>
          <a:off x="14541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135889</xdr:rowOff>
    </xdr:from>
    <xdr:to>
      <xdr:col>81</xdr:col>
      <xdr:colOff>50800</xdr:colOff>
      <xdr:row>81</xdr:row>
      <xdr:rowOff>156211</xdr:rowOff>
    </xdr:to>
    <xdr:cxnSp macro="">
      <xdr:nvCxnSpPr>
        <xdr:cNvPr id="572" name="直線コネクタ 571">
          <a:extLst>
            <a:ext uri="{FF2B5EF4-FFF2-40B4-BE49-F238E27FC236}">
              <a16:creationId xmlns:a16="http://schemas.microsoft.com/office/drawing/2014/main" id="{D0CF02D2-6234-4ABD-9355-F1CC826B71A6}"/>
            </a:ext>
          </a:extLst>
        </xdr:cNvPr>
        <xdr:cNvCxnSpPr/>
      </xdr:nvCxnSpPr>
      <xdr:spPr>
        <a:xfrm>
          <a:off x="14592300" y="14023339"/>
          <a:ext cx="889000" cy="2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58420</xdr:rowOff>
    </xdr:from>
    <xdr:to>
      <xdr:col>72</xdr:col>
      <xdr:colOff>38100</xdr:colOff>
      <xdr:row>81</xdr:row>
      <xdr:rowOff>160020</xdr:rowOff>
    </xdr:to>
    <xdr:sp macro="" textlink="">
      <xdr:nvSpPr>
        <xdr:cNvPr id="573" name="楕円 572">
          <a:extLst>
            <a:ext uri="{FF2B5EF4-FFF2-40B4-BE49-F238E27FC236}">
              <a16:creationId xmlns:a16="http://schemas.microsoft.com/office/drawing/2014/main" id="{32261528-FEDF-47F7-9F5A-7E038F740BC8}"/>
            </a:ext>
          </a:extLst>
        </xdr:cNvPr>
        <xdr:cNvSpPr/>
      </xdr:nvSpPr>
      <xdr:spPr>
        <a:xfrm>
          <a:off x="13652500" y="1394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109220</xdr:rowOff>
    </xdr:from>
    <xdr:to>
      <xdr:col>76</xdr:col>
      <xdr:colOff>114300</xdr:colOff>
      <xdr:row>81</xdr:row>
      <xdr:rowOff>135889</xdr:rowOff>
    </xdr:to>
    <xdr:cxnSp macro="">
      <xdr:nvCxnSpPr>
        <xdr:cNvPr id="574" name="直線コネクタ 573">
          <a:extLst>
            <a:ext uri="{FF2B5EF4-FFF2-40B4-BE49-F238E27FC236}">
              <a16:creationId xmlns:a16="http://schemas.microsoft.com/office/drawing/2014/main" id="{81B1D385-113F-4CF0-B074-2BFEB6F4557D}"/>
            </a:ext>
          </a:extLst>
        </xdr:cNvPr>
        <xdr:cNvCxnSpPr/>
      </xdr:nvCxnSpPr>
      <xdr:spPr>
        <a:xfrm>
          <a:off x="13703300" y="139966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30480</xdr:rowOff>
    </xdr:from>
    <xdr:to>
      <xdr:col>67</xdr:col>
      <xdr:colOff>101600</xdr:colOff>
      <xdr:row>81</xdr:row>
      <xdr:rowOff>132080</xdr:rowOff>
    </xdr:to>
    <xdr:sp macro="" textlink="">
      <xdr:nvSpPr>
        <xdr:cNvPr id="575" name="楕円 574">
          <a:extLst>
            <a:ext uri="{FF2B5EF4-FFF2-40B4-BE49-F238E27FC236}">
              <a16:creationId xmlns:a16="http://schemas.microsoft.com/office/drawing/2014/main" id="{E7F227C2-FE34-436D-89B5-0D98EB3F63CC}"/>
            </a:ext>
          </a:extLst>
        </xdr:cNvPr>
        <xdr:cNvSpPr/>
      </xdr:nvSpPr>
      <xdr:spPr>
        <a:xfrm>
          <a:off x="12763500" y="139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81280</xdr:rowOff>
    </xdr:from>
    <xdr:to>
      <xdr:col>71</xdr:col>
      <xdr:colOff>177800</xdr:colOff>
      <xdr:row>81</xdr:row>
      <xdr:rowOff>109220</xdr:rowOff>
    </xdr:to>
    <xdr:cxnSp macro="">
      <xdr:nvCxnSpPr>
        <xdr:cNvPr id="576" name="直線コネクタ 575">
          <a:extLst>
            <a:ext uri="{FF2B5EF4-FFF2-40B4-BE49-F238E27FC236}">
              <a16:creationId xmlns:a16="http://schemas.microsoft.com/office/drawing/2014/main" id="{C5AE2C70-C7B6-459B-B04D-FF821DC0BEEC}"/>
            </a:ext>
          </a:extLst>
        </xdr:cNvPr>
        <xdr:cNvCxnSpPr/>
      </xdr:nvCxnSpPr>
      <xdr:spPr>
        <a:xfrm>
          <a:off x="12814300" y="1396873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577" name="n_1aveValue【児童館】&#10;有形固定資産減価償却率">
          <a:extLst>
            <a:ext uri="{FF2B5EF4-FFF2-40B4-BE49-F238E27FC236}">
              <a16:creationId xmlns:a16="http://schemas.microsoft.com/office/drawing/2014/main" id="{667A3909-C654-4058-9A95-A49CCABBA159}"/>
            </a:ext>
          </a:extLst>
        </xdr:cNvPr>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578" name="n_2aveValue【児童館】&#10;有形固定資産減価償却率">
          <a:extLst>
            <a:ext uri="{FF2B5EF4-FFF2-40B4-BE49-F238E27FC236}">
              <a16:creationId xmlns:a16="http://schemas.microsoft.com/office/drawing/2014/main" id="{EEB05192-9B7B-4167-A8A8-DA9A628324CB}"/>
            </a:ext>
          </a:extLst>
        </xdr:cNvPr>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579" name="n_3aveValue【児童館】&#10;有形固定資産減価償却率">
          <a:extLst>
            <a:ext uri="{FF2B5EF4-FFF2-40B4-BE49-F238E27FC236}">
              <a16:creationId xmlns:a16="http://schemas.microsoft.com/office/drawing/2014/main" id="{390C6705-E85A-477A-9411-E690412358D1}"/>
            </a:ext>
          </a:extLst>
        </xdr:cNvPr>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580" name="n_4aveValue【児童館】&#10;有形固定資産減価償却率">
          <a:extLst>
            <a:ext uri="{FF2B5EF4-FFF2-40B4-BE49-F238E27FC236}">
              <a16:creationId xmlns:a16="http://schemas.microsoft.com/office/drawing/2014/main" id="{244596F3-5C36-454D-8DF0-37278FC18A41}"/>
            </a:ext>
          </a:extLst>
        </xdr:cNvPr>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26688</xdr:rowOff>
    </xdr:from>
    <xdr:ext cx="405111" cy="259045"/>
    <xdr:sp macro="" textlink="">
      <xdr:nvSpPr>
        <xdr:cNvPr id="581" name="n_1mainValue【児童館】&#10;有形固定資産減価償却率">
          <a:extLst>
            <a:ext uri="{FF2B5EF4-FFF2-40B4-BE49-F238E27FC236}">
              <a16:creationId xmlns:a16="http://schemas.microsoft.com/office/drawing/2014/main" id="{B63EF483-5AA7-4952-B7CC-7804F5E74123}"/>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6366</xdr:rowOff>
    </xdr:from>
    <xdr:ext cx="405111" cy="259045"/>
    <xdr:sp macro="" textlink="">
      <xdr:nvSpPr>
        <xdr:cNvPr id="582" name="n_2mainValue【児童館】&#10;有形固定資産減価償却率">
          <a:extLst>
            <a:ext uri="{FF2B5EF4-FFF2-40B4-BE49-F238E27FC236}">
              <a16:creationId xmlns:a16="http://schemas.microsoft.com/office/drawing/2014/main" id="{70541643-1F36-419D-88B5-AC815A464950}"/>
            </a:ext>
          </a:extLst>
        </xdr:cNvPr>
        <xdr:cNvSpPr txBox="1"/>
      </xdr:nvSpPr>
      <xdr:spPr>
        <a:xfrm>
          <a:off x="143897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583" name="n_3mainValue【児童館】&#10;有形固定資産減価償却率">
          <a:extLst>
            <a:ext uri="{FF2B5EF4-FFF2-40B4-BE49-F238E27FC236}">
              <a16:creationId xmlns:a16="http://schemas.microsoft.com/office/drawing/2014/main" id="{85E14EFE-64C5-4D31-9BEA-AA1AD7CB868F}"/>
            </a:ext>
          </a:extLst>
        </xdr:cNvPr>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123207</xdr:rowOff>
    </xdr:from>
    <xdr:ext cx="405111" cy="259045"/>
    <xdr:sp macro="" textlink="">
      <xdr:nvSpPr>
        <xdr:cNvPr id="584" name="n_4mainValue【児童館】&#10;有形固定資産減価償却率">
          <a:extLst>
            <a:ext uri="{FF2B5EF4-FFF2-40B4-BE49-F238E27FC236}">
              <a16:creationId xmlns:a16="http://schemas.microsoft.com/office/drawing/2014/main" id="{403FB8EF-E422-451D-A84A-42A65D2588FF}"/>
            </a:ext>
          </a:extLst>
        </xdr:cNvPr>
        <xdr:cNvSpPr txBox="1"/>
      </xdr:nvSpPr>
      <xdr:spPr>
        <a:xfrm>
          <a:off x="12611744" y="14010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5" name="正方形/長方形 584">
          <a:extLst>
            <a:ext uri="{FF2B5EF4-FFF2-40B4-BE49-F238E27FC236}">
              <a16:creationId xmlns:a16="http://schemas.microsoft.com/office/drawing/2014/main" id="{6906181C-1903-4BC5-B06B-25B7770284D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6" name="正方形/長方形 585">
          <a:extLst>
            <a:ext uri="{FF2B5EF4-FFF2-40B4-BE49-F238E27FC236}">
              <a16:creationId xmlns:a16="http://schemas.microsoft.com/office/drawing/2014/main" id="{A63182A9-6F27-4F20-9C23-9E5B140CBEB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7" name="正方形/長方形 586">
          <a:extLst>
            <a:ext uri="{FF2B5EF4-FFF2-40B4-BE49-F238E27FC236}">
              <a16:creationId xmlns:a16="http://schemas.microsoft.com/office/drawing/2014/main" id="{B4E813E7-432A-4C2E-BE50-C4362E4564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8" name="正方形/長方形 587">
          <a:extLst>
            <a:ext uri="{FF2B5EF4-FFF2-40B4-BE49-F238E27FC236}">
              <a16:creationId xmlns:a16="http://schemas.microsoft.com/office/drawing/2014/main" id="{3597B469-581A-4015-B5DE-82686FCB7E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9" name="正方形/長方形 588">
          <a:extLst>
            <a:ext uri="{FF2B5EF4-FFF2-40B4-BE49-F238E27FC236}">
              <a16:creationId xmlns:a16="http://schemas.microsoft.com/office/drawing/2014/main" id="{E8139EB1-F57F-4A79-9709-8A8418AF10F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0" name="正方形/長方形 589">
          <a:extLst>
            <a:ext uri="{FF2B5EF4-FFF2-40B4-BE49-F238E27FC236}">
              <a16:creationId xmlns:a16="http://schemas.microsoft.com/office/drawing/2014/main" id="{B71E347A-3958-4F8D-9C06-8848F83750C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1" name="正方形/長方形 590">
          <a:extLst>
            <a:ext uri="{FF2B5EF4-FFF2-40B4-BE49-F238E27FC236}">
              <a16:creationId xmlns:a16="http://schemas.microsoft.com/office/drawing/2014/main" id="{1F5C5F04-6479-4350-A19F-9D09E8E8170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2" name="正方形/長方形 591">
          <a:extLst>
            <a:ext uri="{FF2B5EF4-FFF2-40B4-BE49-F238E27FC236}">
              <a16:creationId xmlns:a16="http://schemas.microsoft.com/office/drawing/2014/main" id="{60D8F7C3-9907-4E4A-ABFB-FEE1FD2A02C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3" name="テキスト ボックス 592">
          <a:extLst>
            <a:ext uri="{FF2B5EF4-FFF2-40B4-BE49-F238E27FC236}">
              <a16:creationId xmlns:a16="http://schemas.microsoft.com/office/drawing/2014/main" id="{0BF4F5C8-2B15-469E-AF35-65966564E99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4" name="直線コネクタ 593">
          <a:extLst>
            <a:ext uri="{FF2B5EF4-FFF2-40B4-BE49-F238E27FC236}">
              <a16:creationId xmlns:a16="http://schemas.microsoft.com/office/drawing/2014/main" id="{9C116A85-744B-43EB-8AFC-A21C544983E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5" name="直線コネクタ 594">
          <a:extLst>
            <a:ext uri="{FF2B5EF4-FFF2-40B4-BE49-F238E27FC236}">
              <a16:creationId xmlns:a16="http://schemas.microsoft.com/office/drawing/2014/main" id="{E86F106E-CF14-4290-B297-1A3186348F44}"/>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6" name="テキスト ボックス 595">
          <a:extLst>
            <a:ext uri="{FF2B5EF4-FFF2-40B4-BE49-F238E27FC236}">
              <a16:creationId xmlns:a16="http://schemas.microsoft.com/office/drawing/2014/main" id="{DB12DA6A-D304-48C2-A3E3-734CDEF55FE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7" name="直線コネクタ 596">
          <a:extLst>
            <a:ext uri="{FF2B5EF4-FFF2-40B4-BE49-F238E27FC236}">
              <a16:creationId xmlns:a16="http://schemas.microsoft.com/office/drawing/2014/main" id="{36C1A070-5A09-4E6D-B4B5-D735EEB89FB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8" name="テキスト ボックス 597">
          <a:extLst>
            <a:ext uri="{FF2B5EF4-FFF2-40B4-BE49-F238E27FC236}">
              <a16:creationId xmlns:a16="http://schemas.microsoft.com/office/drawing/2014/main" id="{5987651F-B5A7-4411-8B63-AB9738B0963E}"/>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9" name="直線コネクタ 598">
          <a:extLst>
            <a:ext uri="{FF2B5EF4-FFF2-40B4-BE49-F238E27FC236}">
              <a16:creationId xmlns:a16="http://schemas.microsoft.com/office/drawing/2014/main" id="{84D93EE3-B53C-4C02-ACDF-804DBC336D1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0" name="テキスト ボックス 599">
          <a:extLst>
            <a:ext uri="{FF2B5EF4-FFF2-40B4-BE49-F238E27FC236}">
              <a16:creationId xmlns:a16="http://schemas.microsoft.com/office/drawing/2014/main" id="{83934DD7-5F98-419D-8D18-1F0D2F4D5418}"/>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1" name="直線コネクタ 600">
          <a:extLst>
            <a:ext uri="{FF2B5EF4-FFF2-40B4-BE49-F238E27FC236}">
              <a16:creationId xmlns:a16="http://schemas.microsoft.com/office/drawing/2014/main" id="{D0A408B4-65C2-4CC6-BFB2-1C341FD70914}"/>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2" name="テキスト ボックス 601">
          <a:extLst>
            <a:ext uri="{FF2B5EF4-FFF2-40B4-BE49-F238E27FC236}">
              <a16:creationId xmlns:a16="http://schemas.microsoft.com/office/drawing/2014/main" id="{46EF6585-4671-44F7-86F9-2C8CD7C8256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3" name="直線コネクタ 602">
          <a:extLst>
            <a:ext uri="{FF2B5EF4-FFF2-40B4-BE49-F238E27FC236}">
              <a16:creationId xmlns:a16="http://schemas.microsoft.com/office/drawing/2014/main" id="{1F7088F4-1839-46E5-B118-CEEA5EF22ECB}"/>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4" name="テキスト ボックス 603">
          <a:extLst>
            <a:ext uri="{FF2B5EF4-FFF2-40B4-BE49-F238E27FC236}">
              <a16:creationId xmlns:a16="http://schemas.microsoft.com/office/drawing/2014/main" id="{33D42911-52C7-4338-8932-2DB0071BC89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a:extLst>
            <a:ext uri="{FF2B5EF4-FFF2-40B4-BE49-F238E27FC236}">
              <a16:creationId xmlns:a16="http://schemas.microsoft.com/office/drawing/2014/main" id="{C636901D-C75B-4463-A37A-AAF6189D38E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a:extLst>
            <a:ext uri="{FF2B5EF4-FFF2-40B4-BE49-F238E27FC236}">
              <a16:creationId xmlns:a16="http://schemas.microsoft.com/office/drawing/2014/main" id="{DB57A9A3-795F-46FC-B885-0427316C1BCE}"/>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児童館】&#10;一人当たり面積グラフ枠">
          <a:extLst>
            <a:ext uri="{FF2B5EF4-FFF2-40B4-BE49-F238E27FC236}">
              <a16:creationId xmlns:a16="http://schemas.microsoft.com/office/drawing/2014/main" id="{BA9D3535-8D7E-4A1C-916F-E81CB559B2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608" name="直線コネクタ 607">
          <a:extLst>
            <a:ext uri="{FF2B5EF4-FFF2-40B4-BE49-F238E27FC236}">
              <a16:creationId xmlns:a16="http://schemas.microsoft.com/office/drawing/2014/main" id="{1B1E8E8B-1F12-468C-93F5-A6006AD5E414}"/>
            </a:ext>
          </a:extLst>
        </xdr:cNvPr>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9" name="【児童館】&#10;一人当たり面積最小値テキスト">
          <a:extLst>
            <a:ext uri="{FF2B5EF4-FFF2-40B4-BE49-F238E27FC236}">
              <a16:creationId xmlns:a16="http://schemas.microsoft.com/office/drawing/2014/main" id="{2268EB5A-8629-4630-9EEE-AC3D9DC6615E}"/>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10" name="直線コネクタ 609">
          <a:extLst>
            <a:ext uri="{FF2B5EF4-FFF2-40B4-BE49-F238E27FC236}">
              <a16:creationId xmlns:a16="http://schemas.microsoft.com/office/drawing/2014/main" id="{C2CAA888-D706-4FB8-A732-01094F5F96E9}"/>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611" name="【児童館】&#10;一人当たり面積最大値テキスト">
          <a:extLst>
            <a:ext uri="{FF2B5EF4-FFF2-40B4-BE49-F238E27FC236}">
              <a16:creationId xmlns:a16="http://schemas.microsoft.com/office/drawing/2014/main" id="{AB0084A1-8560-41CC-A553-3BF8A1FDA855}"/>
            </a:ext>
          </a:extLst>
        </xdr:cNvPr>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612" name="直線コネクタ 611">
          <a:extLst>
            <a:ext uri="{FF2B5EF4-FFF2-40B4-BE49-F238E27FC236}">
              <a16:creationId xmlns:a16="http://schemas.microsoft.com/office/drawing/2014/main" id="{5447D03C-6411-4E98-B538-2F031A4E1427}"/>
            </a:ext>
          </a:extLst>
        </xdr:cNvPr>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3" name="【児童館】&#10;一人当たり面積平均値テキスト">
          <a:extLst>
            <a:ext uri="{FF2B5EF4-FFF2-40B4-BE49-F238E27FC236}">
              <a16:creationId xmlns:a16="http://schemas.microsoft.com/office/drawing/2014/main" id="{E5756361-9B4F-424D-8928-FEA1081D1A5D}"/>
            </a:ext>
          </a:extLst>
        </xdr:cNvPr>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4" name="フローチャート: 判断 613">
          <a:extLst>
            <a:ext uri="{FF2B5EF4-FFF2-40B4-BE49-F238E27FC236}">
              <a16:creationId xmlns:a16="http://schemas.microsoft.com/office/drawing/2014/main" id="{0F39CD2B-6F8F-4138-937E-429B9ED98E6A}"/>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615" name="フローチャート: 判断 614">
          <a:extLst>
            <a:ext uri="{FF2B5EF4-FFF2-40B4-BE49-F238E27FC236}">
              <a16:creationId xmlns:a16="http://schemas.microsoft.com/office/drawing/2014/main" id="{163D8389-2F89-499D-8925-82AFED46E354}"/>
            </a:ext>
          </a:extLst>
        </xdr:cNvPr>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616" name="フローチャート: 判断 615">
          <a:extLst>
            <a:ext uri="{FF2B5EF4-FFF2-40B4-BE49-F238E27FC236}">
              <a16:creationId xmlns:a16="http://schemas.microsoft.com/office/drawing/2014/main" id="{8910C18D-0097-4EF3-8E9D-314C4CA77BD4}"/>
            </a:ext>
          </a:extLst>
        </xdr:cNvPr>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617" name="フローチャート: 判断 616">
          <a:extLst>
            <a:ext uri="{FF2B5EF4-FFF2-40B4-BE49-F238E27FC236}">
              <a16:creationId xmlns:a16="http://schemas.microsoft.com/office/drawing/2014/main" id="{5B3A0222-AE25-40E3-9FF6-7D062B9C1E9A}"/>
            </a:ext>
          </a:extLst>
        </xdr:cNvPr>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618" name="フローチャート: 判断 617">
          <a:extLst>
            <a:ext uri="{FF2B5EF4-FFF2-40B4-BE49-F238E27FC236}">
              <a16:creationId xmlns:a16="http://schemas.microsoft.com/office/drawing/2014/main" id="{BCAE1E80-D452-4709-8515-B9975D7250DE}"/>
            </a:ext>
          </a:extLst>
        </xdr:cNvPr>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9F1390F1-8861-4AEA-ACA7-7F018342247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8C5790E2-D8FF-435E-9B37-BC2B3CCB9FB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a:extLst>
            <a:ext uri="{FF2B5EF4-FFF2-40B4-BE49-F238E27FC236}">
              <a16:creationId xmlns:a16="http://schemas.microsoft.com/office/drawing/2014/main" id="{04FFEF08-0D06-4DF1-8ACC-778777F70E53}"/>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17227589-9935-409D-903E-D2F6D634BDE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31B5D25-7920-4C60-AFD6-DBB36B53980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69850</xdr:rowOff>
    </xdr:from>
    <xdr:to>
      <xdr:col>116</xdr:col>
      <xdr:colOff>114300</xdr:colOff>
      <xdr:row>80</xdr:row>
      <xdr:rowOff>0</xdr:rowOff>
    </xdr:to>
    <xdr:sp macro="" textlink="">
      <xdr:nvSpPr>
        <xdr:cNvPr id="624" name="楕円 623">
          <a:extLst>
            <a:ext uri="{FF2B5EF4-FFF2-40B4-BE49-F238E27FC236}">
              <a16:creationId xmlns:a16="http://schemas.microsoft.com/office/drawing/2014/main" id="{BC62FF67-C531-41F0-A45D-C4205E1EFF3A}"/>
            </a:ext>
          </a:extLst>
        </xdr:cNvPr>
        <xdr:cNvSpPr/>
      </xdr:nvSpPr>
      <xdr:spPr>
        <a:xfrm>
          <a:off x="221107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92727</xdr:rowOff>
    </xdr:from>
    <xdr:ext cx="469744" cy="259045"/>
    <xdr:sp macro="" textlink="">
      <xdr:nvSpPr>
        <xdr:cNvPr id="625" name="【児童館】&#10;一人当たり面積該当値テキスト">
          <a:extLst>
            <a:ext uri="{FF2B5EF4-FFF2-40B4-BE49-F238E27FC236}">
              <a16:creationId xmlns:a16="http://schemas.microsoft.com/office/drawing/2014/main" id="{4CC15DFA-0A21-4CF0-9D65-41408C9F6B1F}"/>
            </a:ext>
          </a:extLst>
        </xdr:cNvPr>
        <xdr:cNvSpPr txBox="1"/>
      </xdr:nvSpPr>
      <xdr:spPr>
        <a:xfrm>
          <a:off x="22199600" y="1346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69850</xdr:rowOff>
    </xdr:from>
    <xdr:to>
      <xdr:col>112</xdr:col>
      <xdr:colOff>38100</xdr:colOff>
      <xdr:row>80</xdr:row>
      <xdr:rowOff>0</xdr:rowOff>
    </xdr:to>
    <xdr:sp macro="" textlink="">
      <xdr:nvSpPr>
        <xdr:cNvPr id="626" name="楕円 625">
          <a:extLst>
            <a:ext uri="{FF2B5EF4-FFF2-40B4-BE49-F238E27FC236}">
              <a16:creationId xmlns:a16="http://schemas.microsoft.com/office/drawing/2014/main" id="{F7835363-F6D2-41DC-8E56-F76231E6CF30}"/>
            </a:ext>
          </a:extLst>
        </xdr:cNvPr>
        <xdr:cNvSpPr/>
      </xdr:nvSpPr>
      <xdr:spPr>
        <a:xfrm>
          <a:off x="21272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120650</xdr:rowOff>
    </xdr:from>
    <xdr:to>
      <xdr:col>116</xdr:col>
      <xdr:colOff>63500</xdr:colOff>
      <xdr:row>79</xdr:row>
      <xdr:rowOff>120650</xdr:rowOff>
    </xdr:to>
    <xdr:cxnSp macro="">
      <xdr:nvCxnSpPr>
        <xdr:cNvPr id="627" name="直線コネクタ 626">
          <a:extLst>
            <a:ext uri="{FF2B5EF4-FFF2-40B4-BE49-F238E27FC236}">
              <a16:creationId xmlns:a16="http://schemas.microsoft.com/office/drawing/2014/main" id="{2ACB58D6-82EA-4245-BC16-E61F43BD1009}"/>
            </a:ext>
          </a:extLst>
        </xdr:cNvPr>
        <xdr:cNvCxnSpPr/>
      </xdr:nvCxnSpPr>
      <xdr:spPr>
        <a:xfrm>
          <a:off x="21323300" y="13665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57150</xdr:rowOff>
    </xdr:from>
    <xdr:to>
      <xdr:col>107</xdr:col>
      <xdr:colOff>101600</xdr:colOff>
      <xdr:row>79</xdr:row>
      <xdr:rowOff>158750</xdr:rowOff>
    </xdr:to>
    <xdr:sp macro="" textlink="">
      <xdr:nvSpPr>
        <xdr:cNvPr id="628" name="楕円 627">
          <a:extLst>
            <a:ext uri="{FF2B5EF4-FFF2-40B4-BE49-F238E27FC236}">
              <a16:creationId xmlns:a16="http://schemas.microsoft.com/office/drawing/2014/main" id="{ADDF9123-6D41-41B3-BF7F-E80099C191BD}"/>
            </a:ext>
          </a:extLst>
        </xdr:cNvPr>
        <xdr:cNvSpPr/>
      </xdr:nvSpPr>
      <xdr:spPr>
        <a:xfrm>
          <a:off x="20383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107950</xdr:rowOff>
    </xdr:from>
    <xdr:to>
      <xdr:col>111</xdr:col>
      <xdr:colOff>177800</xdr:colOff>
      <xdr:row>79</xdr:row>
      <xdr:rowOff>120650</xdr:rowOff>
    </xdr:to>
    <xdr:cxnSp macro="">
      <xdr:nvCxnSpPr>
        <xdr:cNvPr id="629" name="直線コネクタ 628">
          <a:extLst>
            <a:ext uri="{FF2B5EF4-FFF2-40B4-BE49-F238E27FC236}">
              <a16:creationId xmlns:a16="http://schemas.microsoft.com/office/drawing/2014/main" id="{D7DD2090-2BD1-4AF6-9D93-57AFD6F39C7F}"/>
            </a:ext>
          </a:extLst>
        </xdr:cNvPr>
        <xdr:cNvCxnSpPr/>
      </xdr:nvCxnSpPr>
      <xdr:spPr>
        <a:xfrm>
          <a:off x="20434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69850</xdr:rowOff>
    </xdr:from>
    <xdr:to>
      <xdr:col>102</xdr:col>
      <xdr:colOff>165100</xdr:colOff>
      <xdr:row>80</xdr:row>
      <xdr:rowOff>0</xdr:rowOff>
    </xdr:to>
    <xdr:sp macro="" textlink="">
      <xdr:nvSpPr>
        <xdr:cNvPr id="630" name="楕円 629">
          <a:extLst>
            <a:ext uri="{FF2B5EF4-FFF2-40B4-BE49-F238E27FC236}">
              <a16:creationId xmlns:a16="http://schemas.microsoft.com/office/drawing/2014/main" id="{EB784471-16CE-4A75-B2C4-F21C1EFCEE23}"/>
            </a:ext>
          </a:extLst>
        </xdr:cNvPr>
        <xdr:cNvSpPr/>
      </xdr:nvSpPr>
      <xdr:spPr>
        <a:xfrm>
          <a:off x="194945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107950</xdr:rowOff>
    </xdr:from>
    <xdr:to>
      <xdr:col>107</xdr:col>
      <xdr:colOff>50800</xdr:colOff>
      <xdr:row>79</xdr:row>
      <xdr:rowOff>120650</xdr:rowOff>
    </xdr:to>
    <xdr:cxnSp macro="">
      <xdr:nvCxnSpPr>
        <xdr:cNvPr id="631" name="直線コネクタ 630">
          <a:extLst>
            <a:ext uri="{FF2B5EF4-FFF2-40B4-BE49-F238E27FC236}">
              <a16:creationId xmlns:a16="http://schemas.microsoft.com/office/drawing/2014/main" id="{380B3F1E-ADA5-4C26-855D-CA6B57247C8F}"/>
            </a:ext>
          </a:extLst>
        </xdr:cNvPr>
        <xdr:cNvCxnSpPr/>
      </xdr:nvCxnSpPr>
      <xdr:spPr>
        <a:xfrm flipV="1">
          <a:off x="19545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57150</xdr:rowOff>
    </xdr:from>
    <xdr:to>
      <xdr:col>98</xdr:col>
      <xdr:colOff>38100</xdr:colOff>
      <xdr:row>79</xdr:row>
      <xdr:rowOff>158750</xdr:rowOff>
    </xdr:to>
    <xdr:sp macro="" textlink="">
      <xdr:nvSpPr>
        <xdr:cNvPr id="632" name="楕円 631">
          <a:extLst>
            <a:ext uri="{FF2B5EF4-FFF2-40B4-BE49-F238E27FC236}">
              <a16:creationId xmlns:a16="http://schemas.microsoft.com/office/drawing/2014/main" id="{8F82D03E-22F3-48B4-8AEC-00EA35221934}"/>
            </a:ext>
          </a:extLst>
        </xdr:cNvPr>
        <xdr:cNvSpPr/>
      </xdr:nvSpPr>
      <xdr:spPr>
        <a:xfrm>
          <a:off x="186055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107950</xdr:rowOff>
    </xdr:from>
    <xdr:to>
      <xdr:col>102</xdr:col>
      <xdr:colOff>114300</xdr:colOff>
      <xdr:row>79</xdr:row>
      <xdr:rowOff>120650</xdr:rowOff>
    </xdr:to>
    <xdr:cxnSp macro="">
      <xdr:nvCxnSpPr>
        <xdr:cNvPr id="633" name="直線コネクタ 632">
          <a:extLst>
            <a:ext uri="{FF2B5EF4-FFF2-40B4-BE49-F238E27FC236}">
              <a16:creationId xmlns:a16="http://schemas.microsoft.com/office/drawing/2014/main" id="{10D2D354-6D62-43D0-8F89-E0DC2489F9F6}"/>
            </a:ext>
          </a:extLst>
        </xdr:cNvPr>
        <xdr:cNvCxnSpPr/>
      </xdr:nvCxnSpPr>
      <xdr:spPr>
        <a:xfrm>
          <a:off x="18656300" y="1365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67327</xdr:rowOff>
    </xdr:from>
    <xdr:ext cx="469744" cy="259045"/>
    <xdr:sp macro="" textlink="">
      <xdr:nvSpPr>
        <xdr:cNvPr id="634" name="n_1aveValue【児童館】&#10;一人当たり面積">
          <a:extLst>
            <a:ext uri="{FF2B5EF4-FFF2-40B4-BE49-F238E27FC236}">
              <a16:creationId xmlns:a16="http://schemas.microsoft.com/office/drawing/2014/main" id="{F5957E80-E252-4744-8A03-818C88CCDD4B}"/>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67327</xdr:rowOff>
    </xdr:from>
    <xdr:ext cx="469744" cy="259045"/>
    <xdr:sp macro="" textlink="">
      <xdr:nvSpPr>
        <xdr:cNvPr id="635" name="n_2aveValue【児童館】&#10;一人当たり面積">
          <a:extLst>
            <a:ext uri="{FF2B5EF4-FFF2-40B4-BE49-F238E27FC236}">
              <a16:creationId xmlns:a16="http://schemas.microsoft.com/office/drawing/2014/main" id="{BF5A8A4D-D392-4403-AB6B-846D47CAE57E}"/>
            </a:ext>
          </a:extLst>
        </xdr:cNvPr>
        <xdr:cNvSpPr txBox="1"/>
      </xdr:nvSpPr>
      <xdr:spPr>
        <a:xfrm>
          <a:off x="201994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80027</xdr:rowOff>
    </xdr:from>
    <xdr:ext cx="469744" cy="259045"/>
    <xdr:sp macro="" textlink="">
      <xdr:nvSpPr>
        <xdr:cNvPr id="636" name="n_3aveValue【児童館】&#10;一人当たり面積">
          <a:extLst>
            <a:ext uri="{FF2B5EF4-FFF2-40B4-BE49-F238E27FC236}">
              <a16:creationId xmlns:a16="http://schemas.microsoft.com/office/drawing/2014/main" id="{FE85813D-4D86-4401-B2C9-4DEF389973B3}"/>
            </a:ext>
          </a:extLst>
        </xdr:cNvPr>
        <xdr:cNvSpPr txBox="1"/>
      </xdr:nvSpPr>
      <xdr:spPr>
        <a:xfrm>
          <a:off x="19310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92727</xdr:rowOff>
    </xdr:from>
    <xdr:ext cx="469744" cy="259045"/>
    <xdr:sp macro="" textlink="">
      <xdr:nvSpPr>
        <xdr:cNvPr id="637" name="n_4aveValue【児童館】&#10;一人当たり面積">
          <a:extLst>
            <a:ext uri="{FF2B5EF4-FFF2-40B4-BE49-F238E27FC236}">
              <a16:creationId xmlns:a16="http://schemas.microsoft.com/office/drawing/2014/main" id="{29FC6A6F-05FA-4147-A734-45A5C607251A}"/>
            </a:ext>
          </a:extLst>
        </xdr:cNvPr>
        <xdr:cNvSpPr txBox="1"/>
      </xdr:nvSpPr>
      <xdr:spPr>
        <a:xfrm>
          <a:off x="18421427"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16527</xdr:rowOff>
    </xdr:from>
    <xdr:ext cx="469744" cy="259045"/>
    <xdr:sp macro="" textlink="">
      <xdr:nvSpPr>
        <xdr:cNvPr id="638" name="n_1mainValue【児童館】&#10;一人当たり面積">
          <a:extLst>
            <a:ext uri="{FF2B5EF4-FFF2-40B4-BE49-F238E27FC236}">
              <a16:creationId xmlns:a16="http://schemas.microsoft.com/office/drawing/2014/main" id="{04D0365A-5E85-4E27-A20A-7385B6E5A0E3}"/>
            </a:ext>
          </a:extLst>
        </xdr:cNvPr>
        <xdr:cNvSpPr txBox="1"/>
      </xdr:nvSpPr>
      <xdr:spPr>
        <a:xfrm>
          <a:off x="210757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3827</xdr:rowOff>
    </xdr:from>
    <xdr:ext cx="469744" cy="259045"/>
    <xdr:sp macro="" textlink="">
      <xdr:nvSpPr>
        <xdr:cNvPr id="639" name="n_2mainValue【児童館】&#10;一人当たり面積">
          <a:extLst>
            <a:ext uri="{FF2B5EF4-FFF2-40B4-BE49-F238E27FC236}">
              <a16:creationId xmlns:a16="http://schemas.microsoft.com/office/drawing/2014/main" id="{C93D7643-C200-41F0-9D98-BFACCEA904A9}"/>
            </a:ext>
          </a:extLst>
        </xdr:cNvPr>
        <xdr:cNvSpPr txBox="1"/>
      </xdr:nvSpPr>
      <xdr:spPr>
        <a:xfrm>
          <a:off x="20199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16527</xdr:rowOff>
    </xdr:from>
    <xdr:ext cx="469744" cy="259045"/>
    <xdr:sp macro="" textlink="">
      <xdr:nvSpPr>
        <xdr:cNvPr id="640" name="n_3mainValue【児童館】&#10;一人当たり面積">
          <a:extLst>
            <a:ext uri="{FF2B5EF4-FFF2-40B4-BE49-F238E27FC236}">
              <a16:creationId xmlns:a16="http://schemas.microsoft.com/office/drawing/2014/main" id="{54536E79-E8C6-452B-8F7F-6DD55A9B9C84}"/>
            </a:ext>
          </a:extLst>
        </xdr:cNvPr>
        <xdr:cNvSpPr txBox="1"/>
      </xdr:nvSpPr>
      <xdr:spPr>
        <a:xfrm>
          <a:off x="19310427"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3827</xdr:rowOff>
    </xdr:from>
    <xdr:ext cx="469744" cy="259045"/>
    <xdr:sp macro="" textlink="">
      <xdr:nvSpPr>
        <xdr:cNvPr id="641" name="n_4mainValue【児童館】&#10;一人当たり面積">
          <a:extLst>
            <a:ext uri="{FF2B5EF4-FFF2-40B4-BE49-F238E27FC236}">
              <a16:creationId xmlns:a16="http://schemas.microsoft.com/office/drawing/2014/main" id="{79BCE92A-A40B-4B6E-BD0D-A465F6616DA1}"/>
            </a:ext>
          </a:extLst>
        </xdr:cNvPr>
        <xdr:cNvSpPr txBox="1"/>
      </xdr:nvSpPr>
      <xdr:spPr>
        <a:xfrm>
          <a:off x="18421427" y="1337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a:extLst>
            <a:ext uri="{FF2B5EF4-FFF2-40B4-BE49-F238E27FC236}">
              <a16:creationId xmlns:a16="http://schemas.microsoft.com/office/drawing/2014/main" id="{DF2A8199-7B42-4156-A6EF-F9A1CE80AFF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a:extLst>
            <a:ext uri="{FF2B5EF4-FFF2-40B4-BE49-F238E27FC236}">
              <a16:creationId xmlns:a16="http://schemas.microsoft.com/office/drawing/2014/main" id="{47E7B406-C743-40E8-A6A6-7954905571B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a:extLst>
            <a:ext uri="{FF2B5EF4-FFF2-40B4-BE49-F238E27FC236}">
              <a16:creationId xmlns:a16="http://schemas.microsoft.com/office/drawing/2014/main" id="{AA918F03-E35F-4E1B-AFD6-7303F15C57A1}"/>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a:extLst>
            <a:ext uri="{FF2B5EF4-FFF2-40B4-BE49-F238E27FC236}">
              <a16:creationId xmlns:a16="http://schemas.microsoft.com/office/drawing/2014/main" id="{B2FD14CD-EC3F-42DB-B6C4-EC573894755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a:extLst>
            <a:ext uri="{FF2B5EF4-FFF2-40B4-BE49-F238E27FC236}">
              <a16:creationId xmlns:a16="http://schemas.microsoft.com/office/drawing/2014/main" id="{0F40EA38-B665-459E-8F1E-4E42DF3B9CB1}"/>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a:extLst>
            <a:ext uri="{FF2B5EF4-FFF2-40B4-BE49-F238E27FC236}">
              <a16:creationId xmlns:a16="http://schemas.microsoft.com/office/drawing/2014/main" id="{B83D24BB-D70D-4CE5-A7E6-143ED612B17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a:extLst>
            <a:ext uri="{FF2B5EF4-FFF2-40B4-BE49-F238E27FC236}">
              <a16:creationId xmlns:a16="http://schemas.microsoft.com/office/drawing/2014/main" id="{B2C0C7E2-3E15-44F4-A67C-07A54BE331B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a:extLst>
            <a:ext uri="{FF2B5EF4-FFF2-40B4-BE49-F238E27FC236}">
              <a16:creationId xmlns:a16="http://schemas.microsoft.com/office/drawing/2014/main" id="{C8A1E183-31C3-4043-8365-FAE675544D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a:extLst>
            <a:ext uri="{FF2B5EF4-FFF2-40B4-BE49-F238E27FC236}">
              <a16:creationId xmlns:a16="http://schemas.microsoft.com/office/drawing/2014/main" id="{36545A04-B16A-44A6-AFCE-D164AA6ABB7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a:extLst>
            <a:ext uri="{FF2B5EF4-FFF2-40B4-BE49-F238E27FC236}">
              <a16:creationId xmlns:a16="http://schemas.microsoft.com/office/drawing/2014/main" id="{980CCB15-CC3A-45A8-BA8B-D60A4D4BBF5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a:extLst>
            <a:ext uri="{FF2B5EF4-FFF2-40B4-BE49-F238E27FC236}">
              <a16:creationId xmlns:a16="http://schemas.microsoft.com/office/drawing/2014/main" id="{9F2EEF24-57E6-411C-AE26-1F5DE978F8A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a:extLst>
            <a:ext uri="{FF2B5EF4-FFF2-40B4-BE49-F238E27FC236}">
              <a16:creationId xmlns:a16="http://schemas.microsoft.com/office/drawing/2014/main" id="{4A555A9C-E3EA-484D-AFFB-5EF3EB47E095}"/>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a:extLst>
            <a:ext uri="{FF2B5EF4-FFF2-40B4-BE49-F238E27FC236}">
              <a16:creationId xmlns:a16="http://schemas.microsoft.com/office/drawing/2014/main" id="{79D8A2E0-115B-4900-B0B2-C0C5FFB6409D}"/>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a:extLst>
            <a:ext uri="{FF2B5EF4-FFF2-40B4-BE49-F238E27FC236}">
              <a16:creationId xmlns:a16="http://schemas.microsoft.com/office/drawing/2014/main" id="{55DDA4AD-BB1C-44F0-BB8F-4BAF655EFDE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a:extLst>
            <a:ext uri="{FF2B5EF4-FFF2-40B4-BE49-F238E27FC236}">
              <a16:creationId xmlns:a16="http://schemas.microsoft.com/office/drawing/2014/main" id="{A760AE24-3DCB-4397-88DE-8FEDA8ABB02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a:extLst>
            <a:ext uri="{FF2B5EF4-FFF2-40B4-BE49-F238E27FC236}">
              <a16:creationId xmlns:a16="http://schemas.microsoft.com/office/drawing/2014/main" id="{A8EC1EB1-45BE-43B8-8307-45B47FFA2F3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a:extLst>
            <a:ext uri="{FF2B5EF4-FFF2-40B4-BE49-F238E27FC236}">
              <a16:creationId xmlns:a16="http://schemas.microsoft.com/office/drawing/2014/main" id="{5737B3DD-3930-45FC-B040-C20537BD27CE}"/>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a:extLst>
            <a:ext uri="{FF2B5EF4-FFF2-40B4-BE49-F238E27FC236}">
              <a16:creationId xmlns:a16="http://schemas.microsoft.com/office/drawing/2014/main" id="{95D72AD3-1988-4ABD-A08C-0FAB57796532}"/>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a:extLst>
            <a:ext uri="{FF2B5EF4-FFF2-40B4-BE49-F238E27FC236}">
              <a16:creationId xmlns:a16="http://schemas.microsoft.com/office/drawing/2014/main" id="{70E18B0C-6CBD-4582-8604-15652984181C}"/>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a:extLst>
            <a:ext uri="{FF2B5EF4-FFF2-40B4-BE49-F238E27FC236}">
              <a16:creationId xmlns:a16="http://schemas.microsoft.com/office/drawing/2014/main" id="{5A012299-96E5-4AA9-BC1E-85638D4A35C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a:extLst>
            <a:ext uri="{FF2B5EF4-FFF2-40B4-BE49-F238E27FC236}">
              <a16:creationId xmlns:a16="http://schemas.microsoft.com/office/drawing/2014/main" id="{D31F3C45-BE8D-4430-9C9A-F3E140C8F79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a:extLst>
            <a:ext uri="{FF2B5EF4-FFF2-40B4-BE49-F238E27FC236}">
              <a16:creationId xmlns:a16="http://schemas.microsoft.com/office/drawing/2014/main" id="{9BE6DB24-803F-442D-80E2-A8C3098907F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a:extLst>
            <a:ext uri="{FF2B5EF4-FFF2-40B4-BE49-F238E27FC236}">
              <a16:creationId xmlns:a16="http://schemas.microsoft.com/office/drawing/2014/main" id="{46ACBFCB-0DA6-4E25-AD61-5A440301A30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a:extLst>
            <a:ext uri="{FF2B5EF4-FFF2-40B4-BE49-F238E27FC236}">
              <a16:creationId xmlns:a16="http://schemas.microsoft.com/office/drawing/2014/main" id="{E9C7E8C4-51F9-4642-95FF-C921E2B4E41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公民館】&#10;有形固定資産減価償却率グラフ枠">
          <a:extLst>
            <a:ext uri="{FF2B5EF4-FFF2-40B4-BE49-F238E27FC236}">
              <a16:creationId xmlns:a16="http://schemas.microsoft.com/office/drawing/2014/main" id="{D6B7D501-541F-44AA-9365-B5F8E54A99D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667" name="直線コネクタ 666">
          <a:extLst>
            <a:ext uri="{FF2B5EF4-FFF2-40B4-BE49-F238E27FC236}">
              <a16:creationId xmlns:a16="http://schemas.microsoft.com/office/drawing/2014/main" id="{274462A8-EDE0-48BE-A53C-8785089F0527}"/>
            </a:ext>
          </a:extLst>
        </xdr:cNvPr>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8" name="【公民館】&#10;有形固定資産減価償却率最小値テキスト">
          <a:extLst>
            <a:ext uri="{FF2B5EF4-FFF2-40B4-BE49-F238E27FC236}">
              <a16:creationId xmlns:a16="http://schemas.microsoft.com/office/drawing/2014/main" id="{E8FD39F0-1E08-4738-99A7-713748E04699}"/>
            </a:ext>
          </a:extLst>
        </xdr:cNvPr>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9" name="直線コネクタ 668">
          <a:extLst>
            <a:ext uri="{FF2B5EF4-FFF2-40B4-BE49-F238E27FC236}">
              <a16:creationId xmlns:a16="http://schemas.microsoft.com/office/drawing/2014/main" id="{EAC9EA32-747F-4866-B6FB-4A8C952AAD3A}"/>
            </a:ext>
          </a:extLst>
        </xdr:cNvPr>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670" name="【公民館】&#10;有形固定資産減価償却率最大値テキスト">
          <a:extLst>
            <a:ext uri="{FF2B5EF4-FFF2-40B4-BE49-F238E27FC236}">
              <a16:creationId xmlns:a16="http://schemas.microsoft.com/office/drawing/2014/main" id="{36274BD3-6DB6-46E7-BE81-3EC5ACD2B4F4}"/>
            </a:ext>
          </a:extLst>
        </xdr:cNvPr>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671" name="直線コネクタ 670">
          <a:extLst>
            <a:ext uri="{FF2B5EF4-FFF2-40B4-BE49-F238E27FC236}">
              <a16:creationId xmlns:a16="http://schemas.microsoft.com/office/drawing/2014/main" id="{7F03E116-B2B6-4154-8FCD-544AA987A718}"/>
            </a:ext>
          </a:extLst>
        </xdr:cNvPr>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76035</xdr:rowOff>
    </xdr:from>
    <xdr:ext cx="405111" cy="259045"/>
    <xdr:sp macro="" textlink="">
      <xdr:nvSpPr>
        <xdr:cNvPr id="672" name="【公民館】&#10;有形固定資産減価償却率平均値テキスト">
          <a:extLst>
            <a:ext uri="{FF2B5EF4-FFF2-40B4-BE49-F238E27FC236}">
              <a16:creationId xmlns:a16="http://schemas.microsoft.com/office/drawing/2014/main" id="{F7D60F2B-3BDD-4A54-AFB8-989C03219E87}"/>
            </a:ext>
          </a:extLst>
        </xdr:cNvPr>
        <xdr:cNvSpPr txBox="1"/>
      </xdr:nvSpPr>
      <xdr:spPr>
        <a:xfrm>
          <a:off x="16357600" y="17906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673" name="フローチャート: 判断 672">
          <a:extLst>
            <a:ext uri="{FF2B5EF4-FFF2-40B4-BE49-F238E27FC236}">
              <a16:creationId xmlns:a16="http://schemas.microsoft.com/office/drawing/2014/main" id="{EF486D77-7904-42C3-90E9-4465DE67D030}"/>
            </a:ext>
          </a:extLst>
        </xdr:cNvPr>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674" name="フローチャート: 判断 673">
          <a:extLst>
            <a:ext uri="{FF2B5EF4-FFF2-40B4-BE49-F238E27FC236}">
              <a16:creationId xmlns:a16="http://schemas.microsoft.com/office/drawing/2014/main" id="{50214F2D-2628-47CC-8C28-4ED3D2503BFF}"/>
            </a:ext>
          </a:extLst>
        </xdr:cNvPr>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675" name="フローチャート: 判断 674">
          <a:extLst>
            <a:ext uri="{FF2B5EF4-FFF2-40B4-BE49-F238E27FC236}">
              <a16:creationId xmlns:a16="http://schemas.microsoft.com/office/drawing/2014/main" id="{1AE70C6F-E981-4347-B110-EB6EF8B27838}"/>
            </a:ext>
          </a:extLst>
        </xdr:cNvPr>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676" name="フローチャート: 判断 675">
          <a:extLst>
            <a:ext uri="{FF2B5EF4-FFF2-40B4-BE49-F238E27FC236}">
              <a16:creationId xmlns:a16="http://schemas.microsoft.com/office/drawing/2014/main" id="{E2A4240A-7D18-4067-AF48-A872DB2E0ABF}"/>
            </a:ext>
          </a:extLst>
        </xdr:cNvPr>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677" name="フローチャート: 判断 676">
          <a:extLst>
            <a:ext uri="{FF2B5EF4-FFF2-40B4-BE49-F238E27FC236}">
              <a16:creationId xmlns:a16="http://schemas.microsoft.com/office/drawing/2014/main" id="{A249F1FF-FCCB-4506-AE6D-F5F2E5CD3F7E}"/>
            </a:ext>
          </a:extLst>
        </xdr:cNvPr>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490DEBC8-F024-4F3E-8E24-8D78D9CA971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3E3214D-0EC3-43F3-8EF9-6280BAA2924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63255BCB-CF1B-44BE-A63B-E81D0B4A69E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10E3EFED-65DD-4C11-9DA4-76C3F654C0B1}"/>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B9956A37-4925-488A-A8A0-C87FE854078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58057</xdr:rowOff>
    </xdr:from>
    <xdr:to>
      <xdr:col>85</xdr:col>
      <xdr:colOff>177800</xdr:colOff>
      <xdr:row>108</xdr:row>
      <xdr:rowOff>159657</xdr:rowOff>
    </xdr:to>
    <xdr:sp macro="" textlink="">
      <xdr:nvSpPr>
        <xdr:cNvPr id="683" name="楕円 682">
          <a:extLst>
            <a:ext uri="{FF2B5EF4-FFF2-40B4-BE49-F238E27FC236}">
              <a16:creationId xmlns:a16="http://schemas.microsoft.com/office/drawing/2014/main" id="{200B06DF-4DE9-4068-8E0E-87EB6E0DFC08}"/>
            </a:ext>
          </a:extLst>
        </xdr:cNvPr>
        <xdr:cNvSpPr/>
      </xdr:nvSpPr>
      <xdr:spPr>
        <a:xfrm>
          <a:off x="162687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144434</xdr:rowOff>
    </xdr:from>
    <xdr:ext cx="405111" cy="259045"/>
    <xdr:sp macro="" textlink="">
      <xdr:nvSpPr>
        <xdr:cNvPr id="684" name="【公民館】&#10;有形固定資産減価償却率該当値テキスト">
          <a:extLst>
            <a:ext uri="{FF2B5EF4-FFF2-40B4-BE49-F238E27FC236}">
              <a16:creationId xmlns:a16="http://schemas.microsoft.com/office/drawing/2014/main" id="{2BE53778-A5DA-4442-AF7A-9E6E6FF11B45}"/>
            </a:ext>
          </a:extLst>
        </xdr:cNvPr>
        <xdr:cNvSpPr txBox="1"/>
      </xdr:nvSpPr>
      <xdr:spPr>
        <a:xfrm>
          <a:off x="16357600" y="1848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25400</xdr:rowOff>
    </xdr:from>
    <xdr:to>
      <xdr:col>81</xdr:col>
      <xdr:colOff>101600</xdr:colOff>
      <xdr:row>108</xdr:row>
      <xdr:rowOff>127000</xdr:rowOff>
    </xdr:to>
    <xdr:sp macro="" textlink="">
      <xdr:nvSpPr>
        <xdr:cNvPr id="685" name="楕円 684">
          <a:extLst>
            <a:ext uri="{FF2B5EF4-FFF2-40B4-BE49-F238E27FC236}">
              <a16:creationId xmlns:a16="http://schemas.microsoft.com/office/drawing/2014/main" id="{AF0C1B6B-E380-45DF-824B-A4C9B1436FAC}"/>
            </a:ext>
          </a:extLst>
        </xdr:cNvPr>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76200</xdr:rowOff>
    </xdr:from>
    <xdr:to>
      <xdr:col>85</xdr:col>
      <xdr:colOff>127000</xdr:colOff>
      <xdr:row>108</xdr:row>
      <xdr:rowOff>108857</xdr:rowOff>
    </xdr:to>
    <xdr:cxnSp macro="">
      <xdr:nvCxnSpPr>
        <xdr:cNvPr id="686" name="直線コネクタ 685">
          <a:extLst>
            <a:ext uri="{FF2B5EF4-FFF2-40B4-BE49-F238E27FC236}">
              <a16:creationId xmlns:a16="http://schemas.microsoft.com/office/drawing/2014/main" id="{16AC69E9-070A-4433-BC11-06B8DE27B69E}"/>
            </a:ext>
          </a:extLst>
        </xdr:cNvPr>
        <xdr:cNvCxnSpPr/>
      </xdr:nvCxnSpPr>
      <xdr:spPr>
        <a:xfrm>
          <a:off x="15481300" y="185928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164193</xdr:rowOff>
    </xdr:from>
    <xdr:to>
      <xdr:col>76</xdr:col>
      <xdr:colOff>165100</xdr:colOff>
      <xdr:row>108</xdr:row>
      <xdr:rowOff>94343</xdr:rowOff>
    </xdr:to>
    <xdr:sp macro="" textlink="">
      <xdr:nvSpPr>
        <xdr:cNvPr id="687" name="楕円 686">
          <a:extLst>
            <a:ext uri="{FF2B5EF4-FFF2-40B4-BE49-F238E27FC236}">
              <a16:creationId xmlns:a16="http://schemas.microsoft.com/office/drawing/2014/main" id="{54BD8516-3076-496E-9C02-12E1E90FF78F}"/>
            </a:ext>
          </a:extLst>
        </xdr:cNvPr>
        <xdr:cNvSpPr/>
      </xdr:nvSpPr>
      <xdr:spPr>
        <a:xfrm>
          <a:off x="14541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43543</xdr:rowOff>
    </xdr:from>
    <xdr:to>
      <xdr:col>81</xdr:col>
      <xdr:colOff>50800</xdr:colOff>
      <xdr:row>108</xdr:row>
      <xdr:rowOff>76200</xdr:rowOff>
    </xdr:to>
    <xdr:cxnSp macro="">
      <xdr:nvCxnSpPr>
        <xdr:cNvPr id="688" name="直線コネクタ 687">
          <a:extLst>
            <a:ext uri="{FF2B5EF4-FFF2-40B4-BE49-F238E27FC236}">
              <a16:creationId xmlns:a16="http://schemas.microsoft.com/office/drawing/2014/main" id="{518930D6-69E6-48A9-B5CF-CE276614CA9C}"/>
            </a:ext>
          </a:extLst>
        </xdr:cNvPr>
        <xdr:cNvCxnSpPr/>
      </xdr:nvCxnSpPr>
      <xdr:spPr>
        <a:xfrm>
          <a:off x="14592300" y="185601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131536</xdr:rowOff>
    </xdr:from>
    <xdr:to>
      <xdr:col>72</xdr:col>
      <xdr:colOff>38100</xdr:colOff>
      <xdr:row>108</xdr:row>
      <xdr:rowOff>61686</xdr:rowOff>
    </xdr:to>
    <xdr:sp macro="" textlink="">
      <xdr:nvSpPr>
        <xdr:cNvPr id="689" name="楕円 688">
          <a:extLst>
            <a:ext uri="{FF2B5EF4-FFF2-40B4-BE49-F238E27FC236}">
              <a16:creationId xmlns:a16="http://schemas.microsoft.com/office/drawing/2014/main" id="{633D6FB0-7557-40A2-A986-B0D24C79D9FA}"/>
            </a:ext>
          </a:extLst>
        </xdr:cNvPr>
        <xdr:cNvSpPr/>
      </xdr:nvSpPr>
      <xdr:spPr>
        <a:xfrm>
          <a:off x="13652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10886</xdr:rowOff>
    </xdr:from>
    <xdr:to>
      <xdr:col>76</xdr:col>
      <xdr:colOff>114300</xdr:colOff>
      <xdr:row>108</xdr:row>
      <xdr:rowOff>43543</xdr:rowOff>
    </xdr:to>
    <xdr:cxnSp macro="">
      <xdr:nvCxnSpPr>
        <xdr:cNvPr id="690" name="直線コネクタ 689">
          <a:extLst>
            <a:ext uri="{FF2B5EF4-FFF2-40B4-BE49-F238E27FC236}">
              <a16:creationId xmlns:a16="http://schemas.microsoft.com/office/drawing/2014/main" id="{D3AC87C5-4E34-4B68-B70D-7239B185CE42}"/>
            </a:ext>
          </a:extLst>
        </xdr:cNvPr>
        <xdr:cNvCxnSpPr/>
      </xdr:nvCxnSpPr>
      <xdr:spPr>
        <a:xfrm>
          <a:off x="13703300" y="18527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98879</xdr:rowOff>
    </xdr:from>
    <xdr:to>
      <xdr:col>67</xdr:col>
      <xdr:colOff>101600</xdr:colOff>
      <xdr:row>108</xdr:row>
      <xdr:rowOff>29029</xdr:rowOff>
    </xdr:to>
    <xdr:sp macro="" textlink="">
      <xdr:nvSpPr>
        <xdr:cNvPr id="691" name="楕円 690">
          <a:extLst>
            <a:ext uri="{FF2B5EF4-FFF2-40B4-BE49-F238E27FC236}">
              <a16:creationId xmlns:a16="http://schemas.microsoft.com/office/drawing/2014/main" id="{D3358E96-20A9-4975-A7AE-60693B24E1D6}"/>
            </a:ext>
          </a:extLst>
        </xdr:cNvPr>
        <xdr:cNvSpPr/>
      </xdr:nvSpPr>
      <xdr:spPr>
        <a:xfrm>
          <a:off x="127635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149679</xdr:rowOff>
    </xdr:from>
    <xdr:to>
      <xdr:col>71</xdr:col>
      <xdr:colOff>177800</xdr:colOff>
      <xdr:row>108</xdr:row>
      <xdr:rowOff>10886</xdr:rowOff>
    </xdr:to>
    <xdr:cxnSp macro="">
      <xdr:nvCxnSpPr>
        <xdr:cNvPr id="692" name="直線コネクタ 691">
          <a:extLst>
            <a:ext uri="{FF2B5EF4-FFF2-40B4-BE49-F238E27FC236}">
              <a16:creationId xmlns:a16="http://schemas.microsoft.com/office/drawing/2014/main" id="{0A41DF8D-546F-42AF-9512-D10A403BA8CC}"/>
            </a:ext>
          </a:extLst>
        </xdr:cNvPr>
        <xdr:cNvCxnSpPr/>
      </xdr:nvCxnSpPr>
      <xdr:spPr>
        <a:xfrm>
          <a:off x="12814300" y="184948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34126</xdr:rowOff>
    </xdr:from>
    <xdr:ext cx="405111" cy="259045"/>
    <xdr:sp macro="" textlink="">
      <xdr:nvSpPr>
        <xdr:cNvPr id="693" name="n_1aveValue【公民館】&#10;有形固定資産減価償却率">
          <a:extLst>
            <a:ext uri="{FF2B5EF4-FFF2-40B4-BE49-F238E27FC236}">
              <a16:creationId xmlns:a16="http://schemas.microsoft.com/office/drawing/2014/main" id="{AEBD0EF5-A98E-4209-8260-5A331F36C14A}"/>
            </a:ext>
          </a:extLst>
        </xdr:cNvPr>
        <xdr:cNvSpPr txBox="1"/>
      </xdr:nvSpPr>
      <xdr:spPr>
        <a:xfrm>
          <a:off x="15266044" y="1786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24328</xdr:rowOff>
    </xdr:from>
    <xdr:ext cx="405111" cy="259045"/>
    <xdr:sp macro="" textlink="">
      <xdr:nvSpPr>
        <xdr:cNvPr id="694" name="n_2aveValue【公民館】&#10;有形固定資産減価償却率">
          <a:extLst>
            <a:ext uri="{FF2B5EF4-FFF2-40B4-BE49-F238E27FC236}">
              <a16:creationId xmlns:a16="http://schemas.microsoft.com/office/drawing/2014/main" id="{19912BEE-7B15-4C81-A1A3-AFBE1D7C0C4C}"/>
            </a:ext>
          </a:extLst>
        </xdr:cNvPr>
        <xdr:cNvSpPr txBox="1"/>
      </xdr:nvSpPr>
      <xdr:spPr>
        <a:xfrm>
          <a:off x="14389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17797</xdr:rowOff>
    </xdr:from>
    <xdr:ext cx="405111" cy="259045"/>
    <xdr:sp macro="" textlink="">
      <xdr:nvSpPr>
        <xdr:cNvPr id="695" name="n_3aveValue【公民館】&#10;有形固定資産減価償却率">
          <a:extLst>
            <a:ext uri="{FF2B5EF4-FFF2-40B4-BE49-F238E27FC236}">
              <a16:creationId xmlns:a16="http://schemas.microsoft.com/office/drawing/2014/main" id="{3A9AF541-3F60-4C0C-81EB-09158307963B}"/>
            </a:ext>
          </a:extLst>
        </xdr:cNvPr>
        <xdr:cNvSpPr txBox="1"/>
      </xdr:nvSpPr>
      <xdr:spPr>
        <a:xfrm>
          <a:off x="13500744" y="1784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171285</xdr:rowOff>
    </xdr:from>
    <xdr:ext cx="405111" cy="259045"/>
    <xdr:sp macro="" textlink="">
      <xdr:nvSpPr>
        <xdr:cNvPr id="696" name="n_4aveValue【公民館】&#10;有形固定資産減価償却率">
          <a:extLst>
            <a:ext uri="{FF2B5EF4-FFF2-40B4-BE49-F238E27FC236}">
              <a16:creationId xmlns:a16="http://schemas.microsoft.com/office/drawing/2014/main" id="{9D0ACFDC-712B-4B86-807C-17C2FC301686}"/>
            </a:ext>
          </a:extLst>
        </xdr:cNvPr>
        <xdr:cNvSpPr txBox="1"/>
      </xdr:nvSpPr>
      <xdr:spPr>
        <a:xfrm>
          <a:off x="126117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118127</xdr:rowOff>
    </xdr:from>
    <xdr:ext cx="405111" cy="259045"/>
    <xdr:sp macro="" textlink="">
      <xdr:nvSpPr>
        <xdr:cNvPr id="697" name="n_1mainValue【公民館】&#10;有形固定資産減価償却率">
          <a:extLst>
            <a:ext uri="{FF2B5EF4-FFF2-40B4-BE49-F238E27FC236}">
              <a16:creationId xmlns:a16="http://schemas.microsoft.com/office/drawing/2014/main" id="{F58B69AC-04DB-4556-B095-2B4CE14132AD}"/>
            </a:ext>
          </a:extLst>
        </xdr:cNvPr>
        <xdr:cNvSpPr txBox="1"/>
      </xdr:nvSpPr>
      <xdr:spPr>
        <a:xfrm>
          <a:off x="152660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85470</xdr:rowOff>
    </xdr:from>
    <xdr:ext cx="405111" cy="259045"/>
    <xdr:sp macro="" textlink="">
      <xdr:nvSpPr>
        <xdr:cNvPr id="698" name="n_2mainValue【公民館】&#10;有形固定資産減価償却率">
          <a:extLst>
            <a:ext uri="{FF2B5EF4-FFF2-40B4-BE49-F238E27FC236}">
              <a16:creationId xmlns:a16="http://schemas.microsoft.com/office/drawing/2014/main" id="{37E74472-8BEA-4096-86A1-879195A232CB}"/>
            </a:ext>
          </a:extLst>
        </xdr:cNvPr>
        <xdr:cNvSpPr txBox="1"/>
      </xdr:nvSpPr>
      <xdr:spPr>
        <a:xfrm>
          <a:off x="14389744" y="186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52813</xdr:rowOff>
    </xdr:from>
    <xdr:ext cx="405111" cy="259045"/>
    <xdr:sp macro="" textlink="">
      <xdr:nvSpPr>
        <xdr:cNvPr id="699" name="n_3mainValue【公民館】&#10;有形固定資産減価償却率">
          <a:extLst>
            <a:ext uri="{FF2B5EF4-FFF2-40B4-BE49-F238E27FC236}">
              <a16:creationId xmlns:a16="http://schemas.microsoft.com/office/drawing/2014/main" id="{71E9C600-0D06-4E38-9369-68405AF27E55}"/>
            </a:ext>
          </a:extLst>
        </xdr:cNvPr>
        <xdr:cNvSpPr txBox="1"/>
      </xdr:nvSpPr>
      <xdr:spPr>
        <a:xfrm>
          <a:off x="13500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20156</xdr:rowOff>
    </xdr:from>
    <xdr:ext cx="405111" cy="259045"/>
    <xdr:sp macro="" textlink="">
      <xdr:nvSpPr>
        <xdr:cNvPr id="700" name="n_4mainValue【公民館】&#10;有形固定資産減価償却率">
          <a:extLst>
            <a:ext uri="{FF2B5EF4-FFF2-40B4-BE49-F238E27FC236}">
              <a16:creationId xmlns:a16="http://schemas.microsoft.com/office/drawing/2014/main" id="{DCDE7483-B2AE-408A-8EFD-E29149A79A9A}"/>
            </a:ext>
          </a:extLst>
        </xdr:cNvPr>
        <xdr:cNvSpPr txBox="1"/>
      </xdr:nvSpPr>
      <xdr:spPr>
        <a:xfrm>
          <a:off x="12611744" y="18536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a:extLst>
            <a:ext uri="{FF2B5EF4-FFF2-40B4-BE49-F238E27FC236}">
              <a16:creationId xmlns:a16="http://schemas.microsoft.com/office/drawing/2014/main" id="{4228D93F-E702-4E7A-A4E0-FBB8213A2E7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a:extLst>
            <a:ext uri="{FF2B5EF4-FFF2-40B4-BE49-F238E27FC236}">
              <a16:creationId xmlns:a16="http://schemas.microsoft.com/office/drawing/2014/main" id="{05189ABD-7B54-4071-8A38-17EB8B918BE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a:extLst>
            <a:ext uri="{FF2B5EF4-FFF2-40B4-BE49-F238E27FC236}">
              <a16:creationId xmlns:a16="http://schemas.microsoft.com/office/drawing/2014/main" id="{18D6B31D-D11D-4CF6-97BD-5A0BF9E276C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a:extLst>
            <a:ext uri="{FF2B5EF4-FFF2-40B4-BE49-F238E27FC236}">
              <a16:creationId xmlns:a16="http://schemas.microsoft.com/office/drawing/2014/main" id="{463D04FA-0A29-4685-8E82-869021DC167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a:extLst>
            <a:ext uri="{FF2B5EF4-FFF2-40B4-BE49-F238E27FC236}">
              <a16:creationId xmlns:a16="http://schemas.microsoft.com/office/drawing/2014/main" id="{44DF643B-BE02-42BB-AD8E-C267A480025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a:extLst>
            <a:ext uri="{FF2B5EF4-FFF2-40B4-BE49-F238E27FC236}">
              <a16:creationId xmlns:a16="http://schemas.microsoft.com/office/drawing/2014/main" id="{A40E937C-0FD4-42EC-AB84-F63325183D2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a:extLst>
            <a:ext uri="{FF2B5EF4-FFF2-40B4-BE49-F238E27FC236}">
              <a16:creationId xmlns:a16="http://schemas.microsoft.com/office/drawing/2014/main" id="{9B71F426-9BE9-4B0F-8E5A-0FEA22D4A54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a:extLst>
            <a:ext uri="{FF2B5EF4-FFF2-40B4-BE49-F238E27FC236}">
              <a16:creationId xmlns:a16="http://schemas.microsoft.com/office/drawing/2014/main" id="{695D7422-3B8C-4B4D-87A3-B46569F3846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a:extLst>
            <a:ext uri="{FF2B5EF4-FFF2-40B4-BE49-F238E27FC236}">
              <a16:creationId xmlns:a16="http://schemas.microsoft.com/office/drawing/2014/main" id="{F7379AFE-B8E4-4757-9829-F5E3ACEAD35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a:extLst>
            <a:ext uri="{FF2B5EF4-FFF2-40B4-BE49-F238E27FC236}">
              <a16:creationId xmlns:a16="http://schemas.microsoft.com/office/drawing/2014/main" id="{7B42FF71-FA16-4E8D-BFFB-4F683692BD9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1" name="直線コネクタ 710">
          <a:extLst>
            <a:ext uri="{FF2B5EF4-FFF2-40B4-BE49-F238E27FC236}">
              <a16:creationId xmlns:a16="http://schemas.microsoft.com/office/drawing/2014/main" id="{255DC0D8-00DF-4394-ADE6-043AA72C41A8}"/>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2" name="テキスト ボックス 711">
          <a:extLst>
            <a:ext uri="{FF2B5EF4-FFF2-40B4-BE49-F238E27FC236}">
              <a16:creationId xmlns:a16="http://schemas.microsoft.com/office/drawing/2014/main" id="{5DD4425C-66C1-43F6-8582-225F9AF26F7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3" name="直線コネクタ 712">
          <a:extLst>
            <a:ext uri="{FF2B5EF4-FFF2-40B4-BE49-F238E27FC236}">
              <a16:creationId xmlns:a16="http://schemas.microsoft.com/office/drawing/2014/main" id="{CDA8C3CA-D378-4AD7-BB24-4754C4507246}"/>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4" name="テキスト ボックス 713">
          <a:extLst>
            <a:ext uri="{FF2B5EF4-FFF2-40B4-BE49-F238E27FC236}">
              <a16:creationId xmlns:a16="http://schemas.microsoft.com/office/drawing/2014/main" id="{ECEBD96F-1E0F-40EE-998E-EE12A2FF2F9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5" name="直線コネクタ 714">
          <a:extLst>
            <a:ext uri="{FF2B5EF4-FFF2-40B4-BE49-F238E27FC236}">
              <a16:creationId xmlns:a16="http://schemas.microsoft.com/office/drawing/2014/main" id="{8E981D0D-0197-42CF-9E43-DF556C5BD73B}"/>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6" name="テキスト ボックス 715">
          <a:extLst>
            <a:ext uri="{FF2B5EF4-FFF2-40B4-BE49-F238E27FC236}">
              <a16:creationId xmlns:a16="http://schemas.microsoft.com/office/drawing/2014/main" id="{304DCF11-A4EE-49C0-8628-39D7E5BD650A}"/>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7" name="直線コネクタ 716">
          <a:extLst>
            <a:ext uri="{FF2B5EF4-FFF2-40B4-BE49-F238E27FC236}">
              <a16:creationId xmlns:a16="http://schemas.microsoft.com/office/drawing/2014/main" id="{9ACC5B44-47F1-4EAA-915E-AFFD0E4C3B3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8" name="テキスト ボックス 717">
          <a:extLst>
            <a:ext uri="{FF2B5EF4-FFF2-40B4-BE49-F238E27FC236}">
              <a16:creationId xmlns:a16="http://schemas.microsoft.com/office/drawing/2014/main" id="{73548CD2-88AA-4749-AAB2-1195AB01743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9" name="直線コネクタ 718">
          <a:extLst>
            <a:ext uri="{FF2B5EF4-FFF2-40B4-BE49-F238E27FC236}">
              <a16:creationId xmlns:a16="http://schemas.microsoft.com/office/drawing/2014/main" id="{15102A72-6AB2-4BED-BCC4-61AB1CE43F5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0" name="テキスト ボックス 719">
          <a:extLst>
            <a:ext uri="{FF2B5EF4-FFF2-40B4-BE49-F238E27FC236}">
              <a16:creationId xmlns:a16="http://schemas.microsoft.com/office/drawing/2014/main" id="{92535A4E-AFF6-452F-AF51-9A4E11A5A8F5}"/>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1" name="直線コネクタ 720">
          <a:extLst>
            <a:ext uri="{FF2B5EF4-FFF2-40B4-BE49-F238E27FC236}">
              <a16:creationId xmlns:a16="http://schemas.microsoft.com/office/drawing/2014/main" id="{50B42AB0-E6DB-4037-A18D-D51C51C0212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2" name="テキスト ボックス 721">
          <a:extLst>
            <a:ext uri="{FF2B5EF4-FFF2-40B4-BE49-F238E27FC236}">
              <a16:creationId xmlns:a16="http://schemas.microsoft.com/office/drawing/2014/main" id="{2D9B88BE-A0EB-480F-86B0-563731F19EE5}"/>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8FD39D98-C41C-4268-9658-85F6256CBB9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320BDD36-A845-4793-BFDB-63221CBAEA7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B7DDBDDE-9354-42DB-B12B-1359D69F9EA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726" name="直線コネクタ 725">
          <a:extLst>
            <a:ext uri="{FF2B5EF4-FFF2-40B4-BE49-F238E27FC236}">
              <a16:creationId xmlns:a16="http://schemas.microsoft.com/office/drawing/2014/main" id="{01767690-275E-467D-AB49-3BB158383774}"/>
            </a:ext>
          </a:extLst>
        </xdr:cNvPr>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727" name="【公民館】&#10;一人当たり面積最小値テキスト">
          <a:extLst>
            <a:ext uri="{FF2B5EF4-FFF2-40B4-BE49-F238E27FC236}">
              <a16:creationId xmlns:a16="http://schemas.microsoft.com/office/drawing/2014/main" id="{3E4DC355-AFE0-40A6-810A-F75350FF4DDC}"/>
            </a:ext>
          </a:extLst>
        </xdr:cNvPr>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728" name="直線コネクタ 727">
          <a:extLst>
            <a:ext uri="{FF2B5EF4-FFF2-40B4-BE49-F238E27FC236}">
              <a16:creationId xmlns:a16="http://schemas.microsoft.com/office/drawing/2014/main" id="{5277B479-C370-4B55-B0DE-D56F593695D0}"/>
            </a:ext>
          </a:extLst>
        </xdr:cNvPr>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729" name="【公民館】&#10;一人当たり面積最大値テキスト">
          <a:extLst>
            <a:ext uri="{FF2B5EF4-FFF2-40B4-BE49-F238E27FC236}">
              <a16:creationId xmlns:a16="http://schemas.microsoft.com/office/drawing/2014/main" id="{D9FFF6DC-00F0-4A14-90BC-18ECBB3CD47E}"/>
            </a:ext>
          </a:extLst>
        </xdr:cNvPr>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730" name="直線コネクタ 729">
          <a:extLst>
            <a:ext uri="{FF2B5EF4-FFF2-40B4-BE49-F238E27FC236}">
              <a16:creationId xmlns:a16="http://schemas.microsoft.com/office/drawing/2014/main" id="{6B0831F4-30FA-4D2A-8CE7-D33C7601758D}"/>
            </a:ext>
          </a:extLst>
        </xdr:cNvPr>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731" name="【公民館】&#10;一人当たり面積平均値テキスト">
          <a:extLst>
            <a:ext uri="{FF2B5EF4-FFF2-40B4-BE49-F238E27FC236}">
              <a16:creationId xmlns:a16="http://schemas.microsoft.com/office/drawing/2014/main" id="{0D534CC8-0733-4180-A431-F3B39E06F229}"/>
            </a:ext>
          </a:extLst>
        </xdr:cNvPr>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732" name="フローチャート: 判断 731">
          <a:extLst>
            <a:ext uri="{FF2B5EF4-FFF2-40B4-BE49-F238E27FC236}">
              <a16:creationId xmlns:a16="http://schemas.microsoft.com/office/drawing/2014/main" id="{C2353512-2BD7-4A6B-BD60-0AF4BDD41402}"/>
            </a:ext>
          </a:extLst>
        </xdr:cNvPr>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733" name="フローチャート: 判断 732">
          <a:extLst>
            <a:ext uri="{FF2B5EF4-FFF2-40B4-BE49-F238E27FC236}">
              <a16:creationId xmlns:a16="http://schemas.microsoft.com/office/drawing/2014/main" id="{B246B7A5-7F86-4A21-90A7-ED1D795B8E5C}"/>
            </a:ext>
          </a:extLst>
        </xdr:cNvPr>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734" name="フローチャート: 判断 733">
          <a:extLst>
            <a:ext uri="{FF2B5EF4-FFF2-40B4-BE49-F238E27FC236}">
              <a16:creationId xmlns:a16="http://schemas.microsoft.com/office/drawing/2014/main" id="{32E3F850-24D8-483A-BD77-3271B7AA0713}"/>
            </a:ext>
          </a:extLst>
        </xdr:cNvPr>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735" name="フローチャート: 判断 734">
          <a:extLst>
            <a:ext uri="{FF2B5EF4-FFF2-40B4-BE49-F238E27FC236}">
              <a16:creationId xmlns:a16="http://schemas.microsoft.com/office/drawing/2014/main" id="{10526911-3EEA-479D-81B4-2E950ABF055B}"/>
            </a:ext>
          </a:extLst>
        </xdr:cNvPr>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736" name="フローチャート: 判断 735">
          <a:extLst>
            <a:ext uri="{FF2B5EF4-FFF2-40B4-BE49-F238E27FC236}">
              <a16:creationId xmlns:a16="http://schemas.microsoft.com/office/drawing/2014/main" id="{306BE636-A2B4-49A7-A3D1-2EDF1AC360C0}"/>
            </a:ext>
          </a:extLst>
        </xdr:cNvPr>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D910B7CF-F090-4DDF-AC7B-B42C91948A7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CAA5D516-0369-4502-A648-9E77CEB23132}"/>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66A5BBFF-9B65-4AB4-8684-CFDF6CEA27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DD9EF788-9AA9-47C4-B0E9-DD45D13DE4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265157EC-DB08-41BD-8875-398F82490D3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164193</xdr:rowOff>
    </xdr:from>
    <xdr:to>
      <xdr:col>116</xdr:col>
      <xdr:colOff>114300</xdr:colOff>
      <xdr:row>108</xdr:row>
      <xdr:rowOff>94343</xdr:rowOff>
    </xdr:to>
    <xdr:sp macro="" textlink="">
      <xdr:nvSpPr>
        <xdr:cNvPr id="742" name="楕円 741">
          <a:extLst>
            <a:ext uri="{FF2B5EF4-FFF2-40B4-BE49-F238E27FC236}">
              <a16:creationId xmlns:a16="http://schemas.microsoft.com/office/drawing/2014/main" id="{76DF981F-9C11-4AE5-8CF3-D5C911228E2F}"/>
            </a:ext>
          </a:extLst>
        </xdr:cNvPr>
        <xdr:cNvSpPr/>
      </xdr:nvSpPr>
      <xdr:spPr>
        <a:xfrm>
          <a:off x="221107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142620</xdr:rowOff>
    </xdr:from>
    <xdr:ext cx="469744" cy="259045"/>
    <xdr:sp macro="" textlink="">
      <xdr:nvSpPr>
        <xdr:cNvPr id="743" name="【公民館】&#10;一人当たり面積該当値テキスト">
          <a:extLst>
            <a:ext uri="{FF2B5EF4-FFF2-40B4-BE49-F238E27FC236}">
              <a16:creationId xmlns:a16="http://schemas.microsoft.com/office/drawing/2014/main" id="{20EBD9CB-9DE4-4763-B7D5-9B2612A2364F}"/>
            </a:ext>
          </a:extLst>
        </xdr:cNvPr>
        <xdr:cNvSpPr txBox="1"/>
      </xdr:nvSpPr>
      <xdr:spPr>
        <a:xfrm>
          <a:off x="22199600"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164193</xdr:rowOff>
    </xdr:from>
    <xdr:to>
      <xdr:col>112</xdr:col>
      <xdr:colOff>38100</xdr:colOff>
      <xdr:row>108</xdr:row>
      <xdr:rowOff>94343</xdr:rowOff>
    </xdr:to>
    <xdr:sp macro="" textlink="">
      <xdr:nvSpPr>
        <xdr:cNvPr id="744" name="楕円 743">
          <a:extLst>
            <a:ext uri="{FF2B5EF4-FFF2-40B4-BE49-F238E27FC236}">
              <a16:creationId xmlns:a16="http://schemas.microsoft.com/office/drawing/2014/main" id="{6E7D1085-093D-417D-862D-1141F8C704AF}"/>
            </a:ext>
          </a:extLst>
        </xdr:cNvPr>
        <xdr:cNvSpPr/>
      </xdr:nvSpPr>
      <xdr:spPr>
        <a:xfrm>
          <a:off x="21272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43543</xdr:rowOff>
    </xdr:from>
    <xdr:to>
      <xdr:col>116</xdr:col>
      <xdr:colOff>63500</xdr:colOff>
      <xdr:row>108</xdr:row>
      <xdr:rowOff>43543</xdr:rowOff>
    </xdr:to>
    <xdr:cxnSp macro="">
      <xdr:nvCxnSpPr>
        <xdr:cNvPr id="745" name="直線コネクタ 744">
          <a:extLst>
            <a:ext uri="{FF2B5EF4-FFF2-40B4-BE49-F238E27FC236}">
              <a16:creationId xmlns:a16="http://schemas.microsoft.com/office/drawing/2014/main" id="{483E047C-6594-4788-B46F-96C243E53D6E}"/>
            </a:ext>
          </a:extLst>
        </xdr:cNvPr>
        <xdr:cNvCxnSpPr/>
      </xdr:nvCxnSpPr>
      <xdr:spPr>
        <a:xfrm>
          <a:off x="21323300" y="185601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164193</xdr:rowOff>
    </xdr:from>
    <xdr:to>
      <xdr:col>107</xdr:col>
      <xdr:colOff>101600</xdr:colOff>
      <xdr:row>108</xdr:row>
      <xdr:rowOff>94343</xdr:rowOff>
    </xdr:to>
    <xdr:sp macro="" textlink="">
      <xdr:nvSpPr>
        <xdr:cNvPr id="746" name="楕円 745">
          <a:extLst>
            <a:ext uri="{FF2B5EF4-FFF2-40B4-BE49-F238E27FC236}">
              <a16:creationId xmlns:a16="http://schemas.microsoft.com/office/drawing/2014/main" id="{6421F232-E256-4484-87B3-5D7ECCBEF364}"/>
            </a:ext>
          </a:extLst>
        </xdr:cNvPr>
        <xdr:cNvSpPr/>
      </xdr:nvSpPr>
      <xdr:spPr>
        <a:xfrm>
          <a:off x="20383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43543</xdr:rowOff>
    </xdr:from>
    <xdr:to>
      <xdr:col>111</xdr:col>
      <xdr:colOff>177800</xdr:colOff>
      <xdr:row>108</xdr:row>
      <xdr:rowOff>43543</xdr:rowOff>
    </xdr:to>
    <xdr:cxnSp macro="">
      <xdr:nvCxnSpPr>
        <xdr:cNvPr id="747" name="直線コネクタ 746">
          <a:extLst>
            <a:ext uri="{FF2B5EF4-FFF2-40B4-BE49-F238E27FC236}">
              <a16:creationId xmlns:a16="http://schemas.microsoft.com/office/drawing/2014/main" id="{6A1671A5-41D0-4CA6-A611-1B8B294847F0}"/>
            </a:ext>
          </a:extLst>
        </xdr:cNvPr>
        <xdr:cNvCxnSpPr/>
      </xdr:nvCxnSpPr>
      <xdr:spPr>
        <a:xfrm>
          <a:off x="20434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164193</xdr:rowOff>
    </xdr:from>
    <xdr:to>
      <xdr:col>102</xdr:col>
      <xdr:colOff>165100</xdr:colOff>
      <xdr:row>108</xdr:row>
      <xdr:rowOff>94343</xdr:rowOff>
    </xdr:to>
    <xdr:sp macro="" textlink="">
      <xdr:nvSpPr>
        <xdr:cNvPr id="748" name="楕円 747">
          <a:extLst>
            <a:ext uri="{FF2B5EF4-FFF2-40B4-BE49-F238E27FC236}">
              <a16:creationId xmlns:a16="http://schemas.microsoft.com/office/drawing/2014/main" id="{ACAC7FA7-4F28-4B4D-9EB4-9396AF70ECB2}"/>
            </a:ext>
          </a:extLst>
        </xdr:cNvPr>
        <xdr:cNvSpPr/>
      </xdr:nvSpPr>
      <xdr:spPr>
        <a:xfrm>
          <a:off x="19494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43543</xdr:rowOff>
    </xdr:from>
    <xdr:to>
      <xdr:col>107</xdr:col>
      <xdr:colOff>50800</xdr:colOff>
      <xdr:row>108</xdr:row>
      <xdr:rowOff>43543</xdr:rowOff>
    </xdr:to>
    <xdr:cxnSp macro="">
      <xdr:nvCxnSpPr>
        <xdr:cNvPr id="749" name="直線コネクタ 748">
          <a:extLst>
            <a:ext uri="{FF2B5EF4-FFF2-40B4-BE49-F238E27FC236}">
              <a16:creationId xmlns:a16="http://schemas.microsoft.com/office/drawing/2014/main" id="{EB6F9FE7-74AE-4972-8134-18C3E357A440}"/>
            </a:ext>
          </a:extLst>
        </xdr:cNvPr>
        <xdr:cNvCxnSpPr/>
      </xdr:nvCxnSpPr>
      <xdr:spPr>
        <a:xfrm>
          <a:off x="19545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750" name="楕円 749">
          <a:extLst>
            <a:ext uri="{FF2B5EF4-FFF2-40B4-BE49-F238E27FC236}">
              <a16:creationId xmlns:a16="http://schemas.microsoft.com/office/drawing/2014/main" id="{D0567B1B-2B20-4E9C-9DF3-DD1094085652}"/>
            </a:ext>
          </a:extLst>
        </xdr:cNvPr>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43543</xdr:rowOff>
    </xdr:from>
    <xdr:to>
      <xdr:col>102</xdr:col>
      <xdr:colOff>114300</xdr:colOff>
      <xdr:row>108</xdr:row>
      <xdr:rowOff>43543</xdr:rowOff>
    </xdr:to>
    <xdr:cxnSp macro="">
      <xdr:nvCxnSpPr>
        <xdr:cNvPr id="751" name="直線コネクタ 750">
          <a:extLst>
            <a:ext uri="{FF2B5EF4-FFF2-40B4-BE49-F238E27FC236}">
              <a16:creationId xmlns:a16="http://schemas.microsoft.com/office/drawing/2014/main" id="{1BDA5E23-5A51-42BE-9785-BE319461A3D8}"/>
            </a:ext>
          </a:extLst>
        </xdr:cNvPr>
        <xdr:cNvCxnSpPr/>
      </xdr:nvCxnSpPr>
      <xdr:spPr>
        <a:xfrm>
          <a:off x="18656300" y="185601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752" name="n_1aveValue【公民館】&#10;一人当たり面積">
          <a:extLst>
            <a:ext uri="{FF2B5EF4-FFF2-40B4-BE49-F238E27FC236}">
              <a16:creationId xmlns:a16="http://schemas.microsoft.com/office/drawing/2014/main" id="{0B953D0A-F78F-4D62-8DB3-528D63F93B59}"/>
            </a:ext>
          </a:extLst>
        </xdr:cNvPr>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753" name="n_2aveValue【公民館】&#10;一人当たり面積">
          <a:extLst>
            <a:ext uri="{FF2B5EF4-FFF2-40B4-BE49-F238E27FC236}">
              <a16:creationId xmlns:a16="http://schemas.microsoft.com/office/drawing/2014/main" id="{F442615E-0EA4-4E56-914E-FE85ED5B76A7}"/>
            </a:ext>
          </a:extLst>
        </xdr:cNvPr>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754" name="n_3aveValue【公民館】&#10;一人当たり面積">
          <a:extLst>
            <a:ext uri="{FF2B5EF4-FFF2-40B4-BE49-F238E27FC236}">
              <a16:creationId xmlns:a16="http://schemas.microsoft.com/office/drawing/2014/main" id="{4095F69A-85BA-4A9A-93CD-36CFEED73F09}"/>
            </a:ext>
          </a:extLst>
        </xdr:cNvPr>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55" name="n_4aveValue【公民館】&#10;一人当たり面積">
          <a:extLst>
            <a:ext uri="{FF2B5EF4-FFF2-40B4-BE49-F238E27FC236}">
              <a16:creationId xmlns:a16="http://schemas.microsoft.com/office/drawing/2014/main" id="{8B579BA9-E8EB-4E21-9E04-BEF1E75DD0D1}"/>
            </a:ext>
          </a:extLst>
        </xdr:cNvPr>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85470</xdr:rowOff>
    </xdr:from>
    <xdr:ext cx="469744" cy="259045"/>
    <xdr:sp macro="" textlink="">
      <xdr:nvSpPr>
        <xdr:cNvPr id="756" name="n_1mainValue【公民館】&#10;一人当たり面積">
          <a:extLst>
            <a:ext uri="{FF2B5EF4-FFF2-40B4-BE49-F238E27FC236}">
              <a16:creationId xmlns:a16="http://schemas.microsoft.com/office/drawing/2014/main" id="{D21B907D-3CC4-48F6-999E-DEF13425E7CB}"/>
            </a:ext>
          </a:extLst>
        </xdr:cNvPr>
        <xdr:cNvSpPr txBox="1"/>
      </xdr:nvSpPr>
      <xdr:spPr>
        <a:xfrm>
          <a:off x="210757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85470</xdr:rowOff>
    </xdr:from>
    <xdr:ext cx="469744" cy="259045"/>
    <xdr:sp macro="" textlink="">
      <xdr:nvSpPr>
        <xdr:cNvPr id="757" name="n_2mainValue【公民館】&#10;一人当たり面積">
          <a:extLst>
            <a:ext uri="{FF2B5EF4-FFF2-40B4-BE49-F238E27FC236}">
              <a16:creationId xmlns:a16="http://schemas.microsoft.com/office/drawing/2014/main" id="{F1B88502-4143-4B71-A5C0-636148D5025A}"/>
            </a:ext>
          </a:extLst>
        </xdr:cNvPr>
        <xdr:cNvSpPr txBox="1"/>
      </xdr:nvSpPr>
      <xdr:spPr>
        <a:xfrm>
          <a:off x="20199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85470</xdr:rowOff>
    </xdr:from>
    <xdr:ext cx="469744" cy="259045"/>
    <xdr:sp macro="" textlink="">
      <xdr:nvSpPr>
        <xdr:cNvPr id="758" name="n_3mainValue【公民館】&#10;一人当たり面積">
          <a:extLst>
            <a:ext uri="{FF2B5EF4-FFF2-40B4-BE49-F238E27FC236}">
              <a16:creationId xmlns:a16="http://schemas.microsoft.com/office/drawing/2014/main" id="{1962EC6B-8990-4A5E-A68B-A178FA862727}"/>
            </a:ext>
          </a:extLst>
        </xdr:cNvPr>
        <xdr:cNvSpPr txBox="1"/>
      </xdr:nvSpPr>
      <xdr:spPr>
        <a:xfrm>
          <a:off x="19310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759" name="n_4mainValue【公民館】&#10;一人当たり面積">
          <a:extLst>
            <a:ext uri="{FF2B5EF4-FFF2-40B4-BE49-F238E27FC236}">
              <a16:creationId xmlns:a16="http://schemas.microsoft.com/office/drawing/2014/main" id="{C4E4BD98-45FF-4BD5-82E8-A81BC228A296}"/>
            </a:ext>
          </a:extLst>
        </xdr:cNvPr>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316A16C6-97CF-4758-883A-97A65A5CE9C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E80549D-C9F8-4C21-B278-FE66BD67E08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B7DDC23B-A042-4126-9BD7-2A65BE8C73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認定こども園・幼稚園・保育園</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人あたりの保有面積</a:t>
          </a:r>
          <a:r>
            <a:rPr kumimoji="1" lang="ja-JP" altLang="en-US" sz="1100">
              <a:solidFill>
                <a:schemeClr val="dk1"/>
              </a:solidFill>
              <a:effectLst/>
              <a:latin typeface="+mn-lt"/>
              <a:ea typeface="+mn-ea"/>
              <a:cs typeface="+mn-cs"/>
            </a:rPr>
            <a:t>は類似団体と比較し多く減価償却率は年々減少しており令和３年度には類似団体の平均を下回る水準となった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北島幼稚園</a:t>
          </a:r>
          <a:r>
            <a:rPr kumimoji="1" lang="ja-JP" altLang="ja-JP" sz="1100">
              <a:solidFill>
                <a:schemeClr val="dk1"/>
              </a:solidFill>
              <a:effectLst/>
              <a:latin typeface="+mn-lt"/>
              <a:ea typeface="+mn-ea"/>
              <a:cs typeface="+mn-cs"/>
            </a:rPr>
            <a:t>や保育所の老朽化が進んでおり今後も少子高齢化などにより子供の減少も考えられるため、施設の統廃合など</a:t>
          </a:r>
          <a:r>
            <a:rPr kumimoji="1" lang="ja-JP" altLang="en-US" sz="1100">
              <a:solidFill>
                <a:schemeClr val="dk1"/>
              </a:solidFill>
              <a:effectLst/>
              <a:latin typeface="+mn-lt"/>
              <a:ea typeface="+mn-ea"/>
              <a:cs typeface="+mn-cs"/>
            </a:rPr>
            <a:t>検討が必要である。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について、減価償却率については類似団体と比較し高い数値であるが、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人あたりの面積については類似団体よりも多い水準である。</a:t>
          </a:r>
          <a:r>
            <a:rPr kumimoji="1" lang="ja-JP" altLang="ja-JP" sz="1100">
              <a:solidFill>
                <a:schemeClr val="dk1"/>
              </a:solidFill>
              <a:effectLst/>
              <a:latin typeface="+mn-lt"/>
              <a:ea typeface="+mn-ea"/>
              <a:cs typeface="+mn-cs"/>
            </a:rPr>
            <a:t>長寿命化計画などを考慮しながら適切な施設マネジメントを行う。</a:t>
          </a:r>
          <a:endParaRPr lang="ja-JP" altLang="ja-JP">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について、減価償却率については類似団体と比較し</a:t>
          </a:r>
          <a:r>
            <a:rPr kumimoji="1" lang="ja-JP" altLang="en-US" sz="1100">
              <a:solidFill>
                <a:schemeClr val="dk1"/>
              </a:solidFill>
              <a:effectLst/>
              <a:latin typeface="+mn-lt"/>
              <a:ea typeface="+mn-ea"/>
              <a:cs typeface="+mn-cs"/>
            </a:rPr>
            <a:t>高い水準であり</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人あたりの面積についても</a:t>
          </a:r>
          <a:r>
            <a:rPr kumimoji="1" lang="ja-JP" altLang="en-US" sz="1100">
              <a:solidFill>
                <a:schemeClr val="dk1"/>
              </a:solidFill>
              <a:effectLst/>
              <a:latin typeface="+mn-lt"/>
              <a:ea typeface="+mn-ea"/>
              <a:cs typeface="+mn-cs"/>
            </a:rPr>
            <a:t>少ない</a:t>
          </a:r>
          <a:r>
            <a:rPr kumimoji="1" lang="ja-JP" altLang="ja-JP" sz="1100">
              <a:solidFill>
                <a:schemeClr val="dk1"/>
              </a:solidFill>
              <a:effectLst/>
              <a:latin typeface="+mn-lt"/>
              <a:ea typeface="+mn-ea"/>
              <a:cs typeface="+mn-cs"/>
            </a:rPr>
            <a:t>状態である。</a:t>
          </a:r>
          <a:r>
            <a:rPr kumimoji="1" lang="ja-JP" altLang="en-US" sz="1100">
              <a:solidFill>
                <a:schemeClr val="dk1"/>
              </a:solidFill>
              <a:effectLst/>
              <a:latin typeface="+mn-lt"/>
              <a:ea typeface="+mn-ea"/>
              <a:cs typeface="+mn-cs"/>
            </a:rPr>
            <a:t>本町には公民館が</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つしかなく老朽化も進んでいることが</a:t>
          </a:r>
          <a:r>
            <a:rPr kumimoji="1" lang="ja-JP" altLang="ja-JP" sz="1100">
              <a:solidFill>
                <a:schemeClr val="dk1"/>
              </a:solidFill>
              <a:effectLst/>
              <a:latin typeface="+mn-lt"/>
              <a:ea typeface="+mn-ea"/>
              <a:cs typeface="+mn-cs"/>
            </a:rPr>
            <a:t>減価償却率が</a:t>
          </a:r>
          <a:r>
            <a:rPr kumimoji="1" lang="ja-JP" altLang="en-US" sz="1100">
              <a:solidFill>
                <a:schemeClr val="dk1"/>
              </a:solidFill>
              <a:effectLst/>
              <a:latin typeface="+mn-lt"/>
              <a:ea typeface="+mn-ea"/>
              <a:cs typeface="+mn-cs"/>
            </a:rPr>
            <a:t>高い水準である</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であると考えらえる。住民一人当たりの面積が類似団体を下回っていることから、施設を削減することは望ましくないと考えられるため施設の維持・更新を含めた管理体制の検討が必要である。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9B43CE2-1659-4AFF-870B-CD810A9FB909}"/>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BE8B478-4B69-4A5A-A20B-1846E77835C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A0E5665-896F-467A-A444-3B1C1072304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117BEF84-DDCE-4AAB-9B86-89298F505D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BC786A8-95D1-4D03-8D69-3FD4B5C2110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98612E1-B856-4240-A171-A8CF7F2AE7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3A762AB-36C8-43A8-A67A-4E4F276538F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55F6E1-16C1-4343-B4C0-3EE48A3C6B6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CC547F-AB23-42FF-BCEF-D486586DCB2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8A207D7-0AFD-41CC-AE54-4C116456212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53B8900C-914F-4BDC-BF47-15229BDA320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E3DAD03-23ED-4B64-A07C-671A19C92E9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D0A5BE-15F8-461E-94E9-D9085D9B72E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BD79616-B5C0-438E-AB8E-43359F1F775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01D8AC0-D24C-49FE-8942-CBAAF3E7DF1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C8D19CA5-94D9-4279-90A1-B37B0583FF4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5F6E73B-37C7-431C-B660-DD2ADC96178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12140AB-4B2D-4CA6-A13C-D21ADDE4FE2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BB53810-0712-4624-BC3F-F16CF3060E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29879CA-10F9-4C43-B1B6-E46124E708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11CC78-B767-4B1D-BF70-7386536FBCB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5F18C88-CB50-4811-8AC4-CC91F038DFB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2AC834A-AED5-4CFD-8BF0-22D17D6B4F5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BE38E26-2A97-40E2-9E5D-01A8BCF760F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BDAC580-06A8-4693-AEB1-00A45DF5C3B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1CAABC-4FF3-4181-8FDA-9E92ECC2BB0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191F4137-CC27-481B-85CB-6CE911008C4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911A04F-8DC9-409F-A40B-1300C867D647}"/>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18297C0B-E4B2-4DE5-9C3A-728123E6541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1A31724-F013-4EDB-BEC6-DB641ECE397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5830252-B508-482E-8FA3-D6612FD1E8C7}"/>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C9A3EE37-6F50-408D-AA0A-678E9105F4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F4A1657-8E3E-4905-BA9C-30753DD90091}"/>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C118392-AFDC-4BF8-BFC8-461F0A41A0B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8241A80D-DCDA-4D5F-81B3-98B91D3C337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79212B09-97A7-4E59-9B8E-C5B3A5C640D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06552CE-5765-44B9-A882-B2F06F3414C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8239241-38D0-46A3-8E06-21077112445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BE0223D2-A925-4AC3-A4F4-894CDA3635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C8D18AFA-C9D5-4735-904D-9A6EC7B6414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2554E56-5A44-4FD7-8339-84071A5ECDC4}"/>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6AB661D-C481-462F-ACCC-D39FF276D98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36B3714-5736-471A-AC40-B3DCD2187C93}"/>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49DB587-589B-4904-AFA0-892CD66C13DB}"/>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C645E12D-179D-42BD-9E4E-04A0E0A0E656}"/>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CE6BA425-8D9E-4D2D-9A44-B5F92324FD9B}"/>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6B8FCC0F-4648-4F4F-9FFA-810A07320DE5}"/>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C9FEDBB-EEDC-43FF-9E0F-5A6D8D118993}"/>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6EFB6ED2-F19F-411B-A328-78CEC5143E68}"/>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2B109E3D-21F8-4B02-AF77-78B116A3C45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EB788F1A-ED30-4D48-965C-DFF75BD5845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93B77EC-4719-4AC7-8185-A91FD96122F9}"/>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CF4539D4-9FA9-4704-9814-F77AA94D266A}"/>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FE2B0222-227A-4A0D-A8F4-0E0F9A4069A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24ACCC99-0D6E-496E-A953-0ACECED29E1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DA6EFD3B-F457-409C-B1B0-FA14F655864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84365</xdr:rowOff>
    </xdr:to>
    <xdr:cxnSp macro="">
      <xdr:nvCxnSpPr>
        <xdr:cNvPr id="58" name="直線コネクタ 57">
          <a:extLst>
            <a:ext uri="{FF2B5EF4-FFF2-40B4-BE49-F238E27FC236}">
              <a16:creationId xmlns:a16="http://schemas.microsoft.com/office/drawing/2014/main" id="{A18004C6-0A33-4F20-971C-96C67825B620}"/>
            </a:ext>
          </a:extLst>
        </xdr:cNvPr>
        <xdr:cNvCxnSpPr/>
      </xdr:nvCxnSpPr>
      <xdr:spPr>
        <a:xfrm flipV="1">
          <a:off x="4634865" y="5660572"/>
          <a:ext cx="0" cy="162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88192</xdr:rowOff>
    </xdr:from>
    <xdr:ext cx="405111" cy="259045"/>
    <xdr:sp macro="" textlink="">
      <xdr:nvSpPr>
        <xdr:cNvPr id="59" name="【図書館】&#10;有形固定資産減価償却率最小値テキスト">
          <a:extLst>
            <a:ext uri="{FF2B5EF4-FFF2-40B4-BE49-F238E27FC236}">
              <a16:creationId xmlns:a16="http://schemas.microsoft.com/office/drawing/2014/main" id="{BC51C8ED-B6F5-4527-98D3-0A8B6ABAC7CA}"/>
            </a:ext>
          </a:extLst>
        </xdr:cNvPr>
        <xdr:cNvSpPr txBox="1"/>
      </xdr:nvSpPr>
      <xdr:spPr>
        <a:xfrm>
          <a:off x="4673600" y="7289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84365</xdr:rowOff>
    </xdr:from>
    <xdr:to>
      <xdr:col>24</xdr:col>
      <xdr:colOff>152400</xdr:colOff>
      <xdr:row>42</xdr:row>
      <xdr:rowOff>84365</xdr:rowOff>
    </xdr:to>
    <xdr:cxnSp macro="">
      <xdr:nvCxnSpPr>
        <xdr:cNvPr id="60" name="直線コネクタ 59">
          <a:extLst>
            <a:ext uri="{FF2B5EF4-FFF2-40B4-BE49-F238E27FC236}">
              <a16:creationId xmlns:a16="http://schemas.microsoft.com/office/drawing/2014/main" id="{50086C8C-FB33-470F-8D73-A1439A6D1505}"/>
            </a:ext>
          </a:extLst>
        </xdr:cNvPr>
        <xdr:cNvCxnSpPr/>
      </xdr:nvCxnSpPr>
      <xdr:spPr>
        <a:xfrm>
          <a:off x="4546600" y="7285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図書館】&#10;有形固定資産減価償却率最大値テキスト">
          <a:extLst>
            <a:ext uri="{FF2B5EF4-FFF2-40B4-BE49-F238E27FC236}">
              <a16:creationId xmlns:a16="http://schemas.microsoft.com/office/drawing/2014/main" id="{E4742CB3-3167-4E52-84E8-3530EDDE1BCA}"/>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94B36393-0060-4D14-A4C0-6AFC959C03E1}"/>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59344</xdr:rowOff>
    </xdr:from>
    <xdr:ext cx="405111" cy="259045"/>
    <xdr:sp macro="" textlink="">
      <xdr:nvSpPr>
        <xdr:cNvPr id="63" name="【図書館】&#10;有形固定資産減価償却率平均値テキスト">
          <a:extLst>
            <a:ext uri="{FF2B5EF4-FFF2-40B4-BE49-F238E27FC236}">
              <a16:creationId xmlns:a16="http://schemas.microsoft.com/office/drawing/2014/main" id="{50168E3C-0498-48D1-8FA7-D1E2DC5A9105}"/>
            </a:ext>
          </a:extLst>
        </xdr:cNvPr>
        <xdr:cNvSpPr txBox="1"/>
      </xdr:nvSpPr>
      <xdr:spPr>
        <a:xfrm>
          <a:off x="4673600" y="640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80917</xdr:rowOff>
    </xdr:from>
    <xdr:to>
      <xdr:col>24</xdr:col>
      <xdr:colOff>114300</xdr:colOff>
      <xdr:row>38</xdr:row>
      <xdr:rowOff>11068</xdr:rowOff>
    </xdr:to>
    <xdr:sp macro="" textlink="">
      <xdr:nvSpPr>
        <xdr:cNvPr id="64" name="フローチャート: 判断 63">
          <a:extLst>
            <a:ext uri="{FF2B5EF4-FFF2-40B4-BE49-F238E27FC236}">
              <a16:creationId xmlns:a16="http://schemas.microsoft.com/office/drawing/2014/main" id="{CE3CE979-217A-493D-9F24-A61067DF7529}"/>
            </a:ext>
          </a:extLst>
        </xdr:cNvPr>
        <xdr:cNvSpPr/>
      </xdr:nvSpPr>
      <xdr:spPr>
        <a:xfrm>
          <a:off x="4584700" y="642456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41728</xdr:rowOff>
    </xdr:from>
    <xdr:to>
      <xdr:col>20</xdr:col>
      <xdr:colOff>38100</xdr:colOff>
      <xdr:row>37</xdr:row>
      <xdr:rowOff>143328</xdr:rowOff>
    </xdr:to>
    <xdr:sp macro="" textlink="">
      <xdr:nvSpPr>
        <xdr:cNvPr id="65" name="フローチャート: 判断 64">
          <a:extLst>
            <a:ext uri="{FF2B5EF4-FFF2-40B4-BE49-F238E27FC236}">
              <a16:creationId xmlns:a16="http://schemas.microsoft.com/office/drawing/2014/main" id="{AD94991B-DEE0-454E-B841-93D9427468DC}"/>
            </a:ext>
          </a:extLst>
        </xdr:cNvPr>
        <xdr:cNvSpPr/>
      </xdr:nvSpPr>
      <xdr:spPr>
        <a:xfrm>
          <a:off x="3746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E970525D-FC7C-4F4E-8694-ED7F29BBC0C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9072</xdr:rowOff>
    </xdr:from>
    <xdr:to>
      <xdr:col>10</xdr:col>
      <xdr:colOff>165100</xdr:colOff>
      <xdr:row>37</xdr:row>
      <xdr:rowOff>110672</xdr:rowOff>
    </xdr:to>
    <xdr:sp macro="" textlink="">
      <xdr:nvSpPr>
        <xdr:cNvPr id="67" name="フローチャート: 判断 66">
          <a:extLst>
            <a:ext uri="{FF2B5EF4-FFF2-40B4-BE49-F238E27FC236}">
              <a16:creationId xmlns:a16="http://schemas.microsoft.com/office/drawing/2014/main" id="{D084E601-3F9C-4AF5-AB12-2A6DA0167FB3}"/>
            </a:ext>
          </a:extLst>
        </xdr:cNvPr>
        <xdr:cNvSpPr/>
      </xdr:nvSpPr>
      <xdr:spPr>
        <a:xfrm>
          <a:off x="1968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3F2521BF-7F09-4593-9484-9D133B3E8754}"/>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D2D7C08-8F10-4936-B401-B6DA282B451C}"/>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BDF9360-97F4-4184-BF52-9E4416B93D1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1AA3514-03AC-42B9-BB8E-6A3EFFC7A0E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1EAB64C-72F2-4468-BFDD-EDE48FA5D3B2}"/>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EF1F8A4-3D70-4E73-A6E8-15405203C52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133169</xdr:rowOff>
    </xdr:from>
    <xdr:to>
      <xdr:col>24</xdr:col>
      <xdr:colOff>114300</xdr:colOff>
      <xdr:row>37</xdr:row>
      <xdr:rowOff>63319</xdr:rowOff>
    </xdr:to>
    <xdr:sp macro="" textlink="">
      <xdr:nvSpPr>
        <xdr:cNvPr id="74" name="楕円 73">
          <a:extLst>
            <a:ext uri="{FF2B5EF4-FFF2-40B4-BE49-F238E27FC236}">
              <a16:creationId xmlns:a16="http://schemas.microsoft.com/office/drawing/2014/main" id="{A08836F8-0603-4449-8A9D-9CF97055268C}"/>
            </a:ext>
          </a:extLst>
        </xdr:cNvPr>
        <xdr:cNvSpPr/>
      </xdr:nvSpPr>
      <xdr:spPr>
        <a:xfrm>
          <a:off x="4584700" y="630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156046</xdr:rowOff>
    </xdr:from>
    <xdr:ext cx="405111" cy="259045"/>
    <xdr:sp macro="" textlink="">
      <xdr:nvSpPr>
        <xdr:cNvPr id="75" name="【図書館】&#10;有形固定資産減価償却率該当値テキスト">
          <a:extLst>
            <a:ext uri="{FF2B5EF4-FFF2-40B4-BE49-F238E27FC236}">
              <a16:creationId xmlns:a16="http://schemas.microsoft.com/office/drawing/2014/main" id="{479BE8CD-37FF-4157-9579-2B4E3229EE9B}"/>
            </a:ext>
          </a:extLst>
        </xdr:cNvPr>
        <xdr:cNvSpPr txBox="1"/>
      </xdr:nvSpPr>
      <xdr:spPr>
        <a:xfrm>
          <a:off x="4673600" y="615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46627</xdr:rowOff>
    </xdr:from>
    <xdr:to>
      <xdr:col>20</xdr:col>
      <xdr:colOff>38100</xdr:colOff>
      <xdr:row>37</xdr:row>
      <xdr:rowOff>148227</xdr:rowOff>
    </xdr:to>
    <xdr:sp macro="" textlink="">
      <xdr:nvSpPr>
        <xdr:cNvPr id="76" name="楕円 75">
          <a:extLst>
            <a:ext uri="{FF2B5EF4-FFF2-40B4-BE49-F238E27FC236}">
              <a16:creationId xmlns:a16="http://schemas.microsoft.com/office/drawing/2014/main" id="{1889E99C-2357-4994-8363-FD880C63D3FD}"/>
            </a:ext>
          </a:extLst>
        </xdr:cNvPr>
        <xdr:cNvSpPr/>
      </xdr:nvSpPr>
      <xdr:spPr>
        <a:xfrm>
          <a:off x="3746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12519</xdr:rowOff>
    </xdr:from>
    <xdr:to>
      <xdr:col>24</xdr:col>
      <xdr:colOff>63500</xdr:colOff>
      <xdr:row>37</xdr:row>
      <xdr:rowOff>97427</xdr:rowOff>
    </xdr:to>
    <xdr:cxnSp macro="">
      <xdr:nvCxnSpPr>
        <xdr:cNvPr id="77" name="直線コネクタ 76">
          <a:extLst>
            <a:ext uri="{FF2B5EF4-FFF2-40B4-BE49-F238E27FC236}">
              <a16:creationId xmlns:a16="http://schemas.microsoft.com/office/drawing/2014/main" id="{6B7A5731-02B1-46DD-99CE-EDEA2330FAD6}"/>
            </a:ext>
          </a:extLst>
        </xdr:cNvPr>
        <xdr:cNvCxnSpPr/>
      </xdr:nvCxnSpPr>
      <xdr:spPr>
        <a:xfrm flipV="1">
          <a:off x="3797300" y="6356169"/>
          <a:ext cx="8382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8" name="楕円 77">
          <a:extLst>
            <a:ext uri="{FF2B5EF4-FFF2-40B4-BE49-F238E27FC236}">
              <a16:creationId xmlns:a16="http://schemas.microsoft.com/office/drawing/2014/main" id="{BD1587B2-4D87-4F7B-9FBC-C2BC8B1490EB}"/>
            </a:ext>
          </a:extLst>
        </xdr:cNvPr>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97427</xdr:rowOff>
    </xdr:from>
    <xdr:to>
      <xdr:col>19</xdr:col>
      <xdr:colOff>177800</xdr:colOff>
      <xdr:row>37</xdr:row>
      <xdr:rowOff>126819</xdr:rowOff>
    </xdr:to>
    <xdr:cxnSp macro="">
      <xdr:nvCxnSpPr>
        <xdr:cNvPr id="79" name="直線コネクタ 78">
          <a:extLst>
            <a:ext uri="{FF2B5EF4-FFF2-40B4-BE49-F238E27FC236}">
              <a16:creationId xmlns:a16="http://schemas.microsoft.com/office/drawing/2014/main" id="{501C4221-0C77-4C4B-AA7F-7B0A7E774D3C}"/>
            </a:ext>
          </a:extLst>
        </xdr:cNvPr>
        <xdr:cNvCxnSpPr/>
      </xdr:nvCxnSpPr>
      <xdr:spPr>
        <a:xfrm flipV="1">
          <a:off x="2908300" y="644107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80" name="楕円 79">
          <a:extLst>
            <a:ext uri="{FF2B5EF4-FFF2-40B4-BE49-F238E27FC236}">
              <a16:creationId xmlns:a16="http://schemas.microsoft.com/office/drawing/2014/main" id="{8D4819CF-E9B6-4DB3-8425-300F2DEC4600}"/>
            </a:ext>
          </a:extLst>
        </xdr:cNvPr>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130084</xdr:rowOff>
    </xdr:to>
    <xdr:cxnSp macro="">
      <xdr:nvCxnSpPr>
        <xdr:cNvPr id="81" name="直線コネクタ 80">
          <a:extLst>
            <a:ext uri="{FF2B5EF4-FFF2-40B4-BE49-F238E27FC236}">
              <a16:creationId xmlns:a16="http://schemas.microsoft.com/office/drawing/2014/main" id="{81A2EC55-D72A-41C8-8746-382F886E6344}"/>
            </a:ext>
          </a:extLst>
        </xdr:cNvPr>
        <xdr:cNvCxnSpPr/>
      </xdr:nvCxnSpPr>
      <xdr:spPr>
        <a:xfrm flipV="1">
          <a:off x="2019300" y="64704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49893</xdr:rowOff>
    </xdr:from>
    <xdr:to>
      <xdr:col>6</xdr:col>
      <xdr:colOff>38100</xdr:colOff>
      <xdr:row>37</xdr:row>
      <xdr:rowOff>151493</xdr:rowOff>
    </xdr:to>
    <xdr:sp macro="" textlink="">
      <xdr:nvSpPr>
        <xdr:cNvPr id="82" name="楕円 81">
          <a:extLst>
            <a:ext uri="{FF2B5EF4-FFF2-40B4-BE49-F238E27FC236}">
              <a16:creationId xmlns:a16="http://schemas.microsoft.com/office/drawing/2014/main" id="{AD815C46-0B6E-4E3B-A38C-010DAC158688}"/>
            </a:ext>
          </a:extLst>
        </xdr:cNvPr>
        <xdr:cNvSpPr/>
      </xdr:nvSpPr>
      <xdr:spPr>
        <a:xfrm>
          <a:off x="1079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100693</xdr:rowOff>
    </xdr:from>
    <xdr:to>
      <xdr:col>10</xdr:col>
      <xdr:colOff>114300</xdr:colOff>
      <xdr:row>37</xdr:row>
      <xdr:rowOff>130084</xdr:rowOff>
    </xdr:to>
    <xdr:cxnSp macro="">
      <xdr:nvCxnSpPr>
        <xdr:cNvPr id="83" name="直線コネクタ 82">
          <a:extLst>
            <a:ext uri="{FF2B5EF4-FFF2-40B4-BE49-F238E27FC236}">
              <a16:creationId xmlns:a16="http://schemas.microsoft.com/office/drawing/2014/main" id="{AEF2B190-F283-455A-A51A-54336DFB6DF7}"/>
            </a:ext>
          </a:extLst>
        </xdr:cNvPr>
        <xdr:cNvCxnSpPr/>
      </xdr:nvCxnSpPr>
      <xdr:spPr>
        <a:xfrm>
          <a:off x="1130300" y="644434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159855</xdr:rowOff>
    </xdr:from>
    <xdr:ext cx="405111" cy="259045"/>
    <xdr:sp macro="" textlink="">
      <xdr:nvSpPr>
        <xdr:cNvPr id="84" name="n_1aveValue【図書館】&#10;有形固定資産減価償却率">
          <a:extLst>
            <a:ext uri="{FF2B5EF4-FFF2-40B4-BE49-F238E27FC236}">
              <a16:creationId xmlns:a16="http://schemas.microsoft.com/office/drawing/2014/main" id="{1F56A8B7-2630-415E-A3DB-03B4CE140971}"/>
            </a:ext>
          </a:extLst>
        </xdr:cNvPr>
        <xdr:cNvSpPr txBox="1"/>
      </xdr:nvSpPr>
      <xdr:spPr>
        <a:xfrm>
          <a:off x="35820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a:extLst>
            <a:ext uri="{FF2B5EF4-FFF2-40B4-BE49-F238E27FC236}">
              <a16:creationId xmlns:a16="http://schemas.microsoft.com/office/drawing/2014/main" id="{F77B37BA-53B5-4BB5-B475-6D404511D91F}"/>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127199</xdr:rowOff>
    </xdr:from>
    <xdr:ext cx="405111" cy="259045"/>
    <xdr:sp macro="" textlink="">
      <xdr:nvSpPr>
        <xdr:cNvPr id="86" name="n_3aveValue【図書館】&#10;有形固定資産減価償却率">
          <a:extLst>
            <a:ext uri="{FF2B5EF4-FFF2-40B4-BE49-F238E27FC236}">
              <a16:creationId xmlns:a16="http://schemas.microsoft.com/office/drawing/2014/main" id="{F7B8D95C-A1FE-442D-8283-DEC400E4C5C6}"/>
            </a:ext>
          </a:extLst>
        </xdr:cNvPr>
        <xdr:cNvSpPr txBox="1"/>
      </xdr:nvSpPr>
      <xdr:spPr>
        <a:xfrm>
          <a:off x="1816744" y="61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A3E56D6A-09E7-4D98-8BE5-B789B8982CDE}"/>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139354</xdr:rowOff>
    </xdr:from>
    <xdr:ext cx="405111" cy="259045"/>
    <xdr:sp macro="" textlink="">
      <xdr:nvSpPr>
        <xdr:cNvPr id="88" name="n_1mainValue【図書館】&#10;有形固定資産減価償却率">
          <a:extLst>
            <a:ext uri="{FF2B5EF4-FFF2-40B4-BE49-F238E27FC236}">
              <a16:creationId xmlns:a16="http://schemas.microsoft.com/office/drawing/2014/main" id="{EECA7944-BCDB-4C31-B3FE-5930C0837BB8}"/>
            </a:ext>
          </a:extLst>
        </xdr:cNvPr>
        <xdr:cNvSpPr txBox="1"/>
      </xdr:nvSpPr>
      <xdr:spPr>
        <a:xfrm>
          <a:off x="3582044"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9" name="n_2mainValue【図書館】&#10;有形固定資産減価償却率">
          <a:extLst>
            <a:ext uri="{FF2B5EF4-FFF2-40B4-BE49-F238E27FC236}">
              <a16:creationId xmlns:a16="http://schemas.microsoft.com/office/drawing/2014/main" id="{529F3092-F796-4351-82CD-44898DCBB5FA}"/>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561</xdr:rowOff>
    </xdr:from>
    <xdr:ext cx="405111" cy="259045"/>
    <xdr:sp macro="" textlink="">
      <xdr:nvSpPr>
        <xdr:cNvPr id="90" name="n_3mainValue【図書館】&#10;有形固定資産減価償却率">
          <a:extLst>
            <a:ext uri="{FF2B5EF4-FFF2-40B4-BE49-F238E27FC236}">
              <a16:creationId xmlns:a16="http://schemas.microsoft.com/office/drawing/2014/main" id="{C29600CC-8B53-4A83-8A84-42C4053BFD35}"/>
            </a:ext>
          </a:extLst>
        </xdr:cNvPr>
        <xdr:cNvSpPr txBox="1"/>
      </xdr:nvSpPr>
      <xdr:spPr>
        <a:xfrm>
          <a:off x="1816744" y="651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142620</xdr:rowOff>
    </xdr:from>
    <xdr:ext cx="405111" cy="259045"/>
    <xdr:sp macro="" textlink="">
      <xdr:nvSpPr>
        <xdr:cNvPr id="91" name="n_4mainValue【図書館】&#10;有形固定資産減価償却率">
          <a:extLst>
            <a:ext uri="{FF2B5EF4-FFF2-40B4-BE49-F238E27FC236}">
              <a16:creationId xmlns:a16="http://schemas.microsoft.com/office/drawing/2014/main" id="{92860C72-BB8E-4DD3-8598-D7BDD2F04013}"/>
            </a:ext>
          </a:extLst>
        </xdr:cNvPr>
        <xdr:cNvSpPr txBox="1"/>
      </xdr:nvSpPr>
      <xdr:spPr>
        <a:xfrm>
          <a:off x="927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78785C7-19C8-4A78-9C91-7CE596C7358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1226976-B918-4558-83D4-AFB069B3379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F9275951-F026-4909-A272-583E2278117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FF3E8505-2F15-4F0E-A39C-FEC2D961583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D70DE0B-48F8-4DA6-A30F-9F53B513430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563BAD25-F1A7-4559-B827-B26CA11F2A3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5C18893E-174D-49B5-A9EE-2F8C8C78B5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555A64D3-6B70-4A61-AC2A-A10731A5867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4F525275-A1D0-40E3-A264-D8EEE72861D8}"/>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243A8660-2D6E-4BDB-A195-AED878A4C12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3102A7F7-4FB0-46DB-8F36-C618638642BF}"/>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154C8979-285A-454E-93E9-1C31DD97DEA2}"/>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96E2EAF-7F85-40E4-BBD4-C34F0B38073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3345276F-A1C6-4B6C-A42F-B9291B6D69A2}"/>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13F37F0C-F4EF-4FB0-8432-60FC4A9047A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5268557A-9685-4D7B-ABDA-383F8C7EE4B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C17FF3C4-07C8-4A3D-B984-2242AE193E9E}"/>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A213E30-DFFC-41F3-A78A-6D3776AE41C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8C79AC07-308E-4947-8794-0B6696EBA5A5}"/>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A8D216B7-7382-4789-8607-7BD5A200DEB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4CE78416-67CD-4D16-B7E1-1F748B1AFD9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2159CC06-CAD9-480E-9A41-FF0094DD779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996A89AE-33AD-40B0-A038-A82684192082}"/>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95250</xdr:rowOff>
    </xdr:from>
    <xdr:to>
      <xdr:col>54</xdr:col>
      <xdr:colOff>189865</xdr:colOff>
      <xdr:row>41</xdr:row>
      <xdr:rowOff>160020</xdr:rowOff>
    </xdr:to>
    <xdr:cxnSp macro="">
      <xdr:nvCxnSpPr>
        <xdr:cNvPr id="115" name="直線コネクタ 114">
          <a:extLst>
            <a:ext uri="{FF2B5EF4-FFF2-40B4-BE49-F238E27FC236}">
              <a16:creationId xmlns:a16="http://schemas.microsoft.com/office/drawing/2014/main" id="{CED4DBB1-29CB-460C-9959-965C4DA07322}"/>
            </a:ext>
          </a:extLst>
        </xdr:cNvPr>
        <xdr:cNvCxnSpPr/>
      </xdr:nvCxnSpPr>
      <xdr:spPr>
        <a:xfrm flipV="1">
          <a:off x="10476865" y="592455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163847</xdr:rowOff>
    </xdr:from>
    <xdr:ext cx="469744" cy="259045"/>
    <xdr:sp macro="" textlink="">
      <xdr:nvSpPr>
        <xdr:cNvPr id="116" name="【図書館】&#10;一人当たり面積最小値テキスト">
          <a:extLst>
            <a:ext uri="{FF2B5EF4-FFF2-40B4-BE49-F238E27FC236}">
              <a16:creationId xmlns:a16="http://schemas.microsoft.com/office/drawing/2014/main" id="{033AEF1C-6A38-4E9A-AC57-F217B275AE6F}"/>
            </a:ext>
          </a:extLst>
        </xdr:cNvPr>
        <xdr:cNvSpPr txBox="1"/>
      </xdr:nvSpPr>
      <xdr:spPr>
        <a:xfrm>
          <a:off x="1051560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160020</xdr:rowOff>
    </xdr:from>
    <xdr:to>
      <xdr:col>55</xdr:col>
      <xdr:colOff>88900</xdr:colOff>
      <xdr:row>41</xdr:row>
      <xdr:rowOff>160020</xdr:rowOff>
    </xdr:to>
    <xdr:cxnSp macro="">
      <xdr:nvCxnSpPr>
        <xdr:cNvPr id="117" name="直線コネクタ 116">
          <a:extLst>
            <a:ext uri="{FF2B5EF4-FFF2-40B4-BE49-F238E27FC236}">
              <a16:creationId xmlns:a16="http://schemas.microsoft.com/office/drawing/2014/main" id="{D87EAEA8-9621-4C61-AE4F-505C10B73017}"/>
            </a:ext>
          </a:extLst>
        </xdr:cNvPr>
        <xdr:cNvCxnSpPr/>
      </xdr:nvCxnSpPr>
      <xdr:spPr>
        <a:xfrm>
          <a:off x="10388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41927</xdr:rowOff>
    </xdr:from>
    <xdr:ext cx="469744" cy="259045"/>
    <xdr:sp macro="" textlink="">
      <xdr:nvSpPr>
        <xdr:cNvPr id="118" name="【図書館】&#10;一人当たり面積最大値テキスト">
          <a:extLst>
            <a:ext uri="{FF2B5EF4-FFF2-40B4-BE49-F238E27FC236}">
              <a16:creationId xmlns:a16="http://schemas.microsoft.com/office/drawing/2014/main" id="{E8304305-8B2A-40A6-ADAE-8EF95AD29F49}"/>
            </a:ext>
          </a:extLst>
        </xdr:cNvPr>
        <xdr:cNvSpPr txBox="1"/>
      </xdr:nvSpPr>
      <xdr:spPr>
        <a:xfrm>
          <a:off x="10515600" y="569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95250</xdr:rowOff>
    </xdr:from>
    <xdr:to>
      <xdr:col>55</xdr:col>
      <xdr:colOff>88900</xdr:colOff>
      <xdr:row>34</xdr:row>
      <xdr:rowOff>95250</xdr:rowOff>
    </xdr:to>
    <xdr:cxnSp macro="">
      <xdr:nvCxnSpPr>
        <xdr:cNvPr id="119" name="直線コネクタ 118">
          <a:extLst>
            <a:ext uri="{FF2B5EF4-FFF2-40B4-BE49-F238E27FC236}">
              <a16:creationId xmlns:a16="http://schemas.microsoft.com/office/drawing/2014/main" id="{FAFC4F02-BDCF-41EF-AEFB-040AB061EA58}"/>
            </a:ext>
          </a:extLst>
        </xdr:cNvPr>
        <xdr:cNvCxnSpPr/>
      </xdr:nvCxnSpPr>
      <xdr:spPr>
        <a:xfrm>
          <a:off x="10388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64787</xdr:rowOff>
    </xdr:from>
    <xdr:ext cx="469744" cy="259045"/>
    <xdr:sp macro="" textlink="">
      <xdr:nvSpPr>
        <xdr:cNvPr id="120" name="【図書館】&#10;一人当たり面積平均値テキスト">
          <a:extLst>
            <a:ext uri="{FF2B5EF4-FFF2-40B4-BE49-F238E27FC236}">
              <a16:creationId xmlns:a16="http://schemas.microsoft.com/office/drawing/2014/main" id="{FD26AF9D-0422-42B3-9C98-7D15B58B7289}"/>
            </a:ext>
          </a:extLst>
        </xdr:cNvPr>
        <xdr:cNvSpPr txBox="1"/>
      </xdr:nvSpPr>
      <xdr:spPr>
        <a:xfrm>
          <a:off x="10515600" y="6922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86360</xdr:rowOff>
    </xdr:from>
    <xdr:to>
      <xdr:col>55</xdr:col>
      <xdr:colOff>50800</xdr:colOff>
      <xdr:row>41</xdr:row>
      <xdr:rowOff>16510</xdr:rowOff>
    </xdr:to>
    <xdr:sp macro="" textlink="">
      <xdr:nvSpPr>
        <xdr:cNvPr id="121" name="フローチャート: 判断 120">
          <a:extLst>
            <a:ext uri="{FF2B5EF4-FFF2-40B4-BE49-F238E27FC236}">
              <a16:creationId xmlns:a16="http://schemas.microsoft.com/office/drawing/2014/main" id="{12A91FD2-3372-4B29-98AC-CA82B07EAF46}"/>
            </a:ext>
          </a:extLst>
        </xdr:cNvPr>
        <xdr:cNvSpPr/>
      </xdr:nvSpPr>
      <xdr:spPr>
        <a:xfrm>
          <a:off x="104267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90170</xdr:rowOff>
    </xdr:from>
    <xdr:to>
      <xdr:col>50</xdr:col>
      <xdr:colOff>165100</xdr:colOff>
      <xdr:row>41</xdr:row>
      <xdr:rowOff>20320</xdr:rowOff>
    </xdr:to>
    <xdr:sp macro="" textlink="">
      <xdr:nvSpPr>
        <xdr:cNvPr id="122" name="フローチャート: 判断 121">
          <a:extLst>
            <a:ext uri="{FF2B5EF4-FFF2-40B4-BE49-F238E27FC236}">
              <a16:creationId xmlns:a16="http://schemas.microsoft.com/office/drawing/2014/main" id="{0C3E8B41-AA9B-4EA1-968D-9653E70244DD}"/>
            </a:ext>
          </a:extLst>
        </xdr:cNvPr>
        <xdr:cNvSpPr/>
      </xdr:nvSpPr>
      <xdr:spPr>
        <a:xfrm>
          <a:off x="9588500" y="69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23" name="フローチャート: 判断 122">
          <a:extLst>
            <a:ext uri="{FF2B5EF4-FFF2-40B4-BE49-F238E27FC236}">
              <a16:creationId xmlns:a16="http://schemas.microsoft.com/office/drawing/2014/main" id="{7AF6CFD1-08EE-4752-ABA8-D242B990FBD2}"/>
            </a:ext>
          </a:extLst>
        </xdr:cNvPr>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113030</xdr:rowOff>
    </xdr:from>
    <xdr:to>
      <xdr:col>41</xdr:col>
      <xdr:colOff>101600</xdr:colOff>
      <xdr:row>41</xdr:row>
      <xdr:rowOff>43180</xdr:rowOff>
    </xdr:to>
    <xdr:sp macro="" textlink="">
      <xdr:nvSpPr>
        <xdr:cNvPr id="124" name="フローチャート: 判断 123">
          <a:extLst>
            <a:ext uri="{FF2B5EF4-FFF2-40B4-BE49-F238E27FC236}">
              <a16:creationId xmlns:a16="http://schemas.microsoft.com/office/drawing/2014/main" id="{012401C3-464E-4991-A153-E4F85DF7DDCD}"/>
            </a:ext>
          </a:extLst>
        </xdr:cNvPr>
        <xdr:cNvSpPr/>
      </xdr:nvSpPr>
      <xdr:spPr>
        <a:xfrm>
          <a:off x="7810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113030</xdr:rowOff>
    </xdr:from>
    <xdr:to>
      <xdr:col>36</xdr:col>
      <xdr:colOff>165100</xdr:colOff>
      <xdr:row>41</xdr:row>
      <xdr:rowOff>43180</xdr:rowOff>
    </xdr:to>
    <xdr:sp macro="" textlink="">
      <xdr:nvSpPr>
        <xdr:cNvPr id="125" name="フローチャート: 判断 124">
          <a:extLst>
            <a:ext uri="{FF2B5EF4-FFF2-40B4-BE49-F238E27FC236}">
              <a16:creationId xmlns:a16="http://schemas.microsoft.com/office/drawing/2014/main" id="{ADAB9793-2C93-4794-88D9-47DC2426D04F}"/>
            </a:ext>
          </a:extLst>
        </xdr:cNvPr>
        <xdr:cNvSpPr/>
      </xdr:nvSpPr>
      <xdr:spPr>
        <a:xfrm>
          <a:off x="6921500" y="697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B933F261-3848-465F-BAE2-5BB8EEC888F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5BEA7293-B907-46A9-8CC1-13260F8EE0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2E238FB7-B67B-485B-9F61-9206708E6A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F5B0CB0C-3D07-49DC-99B0-3966076989B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B490AAB-2584-442B-A972-452CC4DA06C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31" name="楕円 130">
          <a:extLst>
            <a:ext uri="{FF2B5EF4-FFF2-40B4-BE49-F238E27FC236}">
              <a16:creationId xmlns:a16="http://schemas.microsoft.com/office/drawing/2014/main" id="{D66D7553-FE4D-4514-9380-367EC67AF4F1}"/>
            </a:ext>
          </a:extLst>
        </xdr:cNvPr>
        <xdr:cNvSpPr/>
      </xdr:nvSpPr>
      <xdr:spPr>
        <a:xfrm>
          <a:off x="10426700" y="67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67327</xdr:rowOff>
    </xdr:from>
    <xdr:ext cx="469744" cy="259045"/>
    <xdr:sp macro="" textlink="">
      <xdr:nvSpPr>
        <xdr:cNvPr id="132" name="【図書館】&#10;一人当たり面積該当値テキスト">
          <a:extLst>
            <a:ext uri="{FF2B5EF4-FFF2-40B4-BE49-F238E27FC236}">
              <a16:creationId xmlns:a16="http://schemas.microsoft.com/office/drawing/2014/main" id="{8D1AA9F7-F8E1-48A4-B800-E9E168616CFF}"/>
            </a:ext>
          </a:extLst>
        </xdr:cNvPr>
        <xdr:cNvSpPr txBox="1"/>
      </xdr:nvSpPr>
      <xdr:spPr>
        <a:xfrm>
          <a:off x="10515600"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40640</xdr:rowOff>
    </xdr:from>
    <xdr:to>
      <xdr:col>50</xdr:col>
      <xdr:colOff>165100</xdr:colOff>
      <xdr:row>39</xdr:row>
      <xdr:rowOff>142240</xdr:rowOff>
    </xdr:to>
    <xdr:sp macro="" textlink="">
      <xdr:nvSpPr>
        <xdr:cNvPr id="133" name="楕円 132">
          <a:extLst>
            <a:ext uri="{FF2B5EF4-FFF2-40B4-BE49-F238E27FC236}">
              <a16:creationId xmlns:a16="http://schemas.microsoft.com/office/drawing/2014/main" id="{FF4430B1-2050-49E4-AE4D-2178FAF2182C}"/>
            </a:ext>
          </a:extLst>
        </xdr:cNvPr>
        <xdr:cNvSpPr/>
      </xdr:nvSpPr>
      <xdr:spPr>
        <a:xfrm>
          <a:off x="9588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91440</xdr:rowOff>
    </xdr:from>
    <xdr:to>
      <xdr:col>55</xdr:col>
      <xdr:colOff>0</xdr:colOff>
      <xdr:row>39</xdr:row>
      <xdr:rowOff>95250</xdr:rowOff>
    </xdr:to>
    <xdr:cxnSp macro="">
      <xdr:nvCxnSpPr>
        <xdr:cNvPr id="134" name="直線コネクタ 133">
          <a:extLst>
            <a:ext uri="{FF2B5EF4-FFF2-40B4-BE49-F238E27FC236}">
              <a16:creationId xmlns:a16="http://schemas.microsoft.com/office/drawing/2014/main" id="{4A4B01E6-50F9-421A-A332-53E4967D4BBF}"/>
            </a:ext>
          </a:extLst>
        </xdr:cNvPr>
        <xdr:cNvCxnSpPr/>
      </xdr:nvCxnSpPr>
      <xdr:spPr>
        <a:xfrm>
          <a:off x="9639300" y="67779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40640</xdr:rowOff>
    </xdr:from>
    <xdr:to>
      <xdr:col>46</xdr:col>
      <xdr:colOff>38100</xdr:colOff>
      <xdr:row>39</xdr:row>
      <xdr:rowOff>142240</xdr:rowOff>
    </xdr:to>
    <xdr:sp macro="" textlink="">
      <xdr:nvSpPr>
        <xdr:cNvPr id="135" name="楕円 134">
          <a:extLst>
            <a:ext uri="{FF2B5EF4-FFF2-40B4-BE49-F238E27FC236}">
              <a16:creationId xmlns:a16="http://schemas.microsoft.com/office/drawing/2014/main" id="{F2856D91-1448-47D9-A782-DB313E80BED5}"/>
            </a:ext>
          </a:extLst>
        </xdr:cNvPr>
        <xdr:cNvSpPr/>
      </xdr:nvSpPr>
      <xdr:spPr>
        <a:xfrm>
          <a:off x="8699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91440</xdr:rowOff>
    </xdr:from>
    <xdr:to>
      <xdr:col>50</xdr:col>
      <xdr:colOff>114300</xdr:colOff>
      <xdr:row>39</xdr:row>
      <xdr:rowOff>91440</xdr:rowOff>
    </xdr:to>
    <xdr:cxnSp macro="">
      <xdr:nvCxnSpPr>
        <xdr:cNvPr id="136" name="直線コネクタ 135">
          <a:extLst>
            <a:ext uri="{FF2B5EF4-FFF2-40B4-BE49-F238E27FC236}">
              <a16:creationId xmlns:a16="http://schemas.microsoft.com/office/drawing/2014/main" id="{927BA24D-C87E-4F4E-BA5B-5DF13312A372}"/>
            </a:ext>
          </a:extLst>
        </xdr:cNvPr>
        <xdr:cNvCxnSpPr/>
      </xdr:nvCxnSpPr>
      <xdr:spPr>
        <a:xfrm>
          <a:off x="8750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40640</xdr:rowOff>
    </xdr:from>
    <xdr:to>
      <xdr:col>41</xdr:col>
      <xdr:colOff>101600</xdr:colOff>
      <xdr:row>39</xdr:row>
      <xdr:rowOff>142240</xdr:rowOff>
    </xdr:to>
    <xdr:sp macro="" textlink="">
      <xdr:nvSpPr>
        <xdr:cNvPr id="137" name="楕円 136">
          <a:extLst>
            <a:ext uri="{FF2B5EF4-FFF2-40B4-BE49-F238E27FC236}">
              <a16:creationId xmlns:a16="http://schemas.microsoft.com/office/drawing/2014/main" id="{DC3340CF-078C-49A2-8F25-48D6C58E6A42}"/>
            </a:ext>
          </a:extLst>
        </xdr:cNvPr>
        <xdr:cNvSpPr/>
      </xdr:nvSpPr>
      <xdr:spPr>
        <a:xfrm>
          <a:off x="7810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91440</xdr:rowOff>
    </xdr:from>
    <xdr:to>
      <xdr:col>45</xdr:col>
      <xdr:colOff>177800</xdr:colOff>
      <xdr:row>39</xdr:row>
      <xdr:rowOff>91440</xdr:rowOff>
    </xdr:to>
    <xdr:cxnSp macro="">
      <xdr:nvCxnSpPr>
        <xdr:cNvPr id="138" name="直線コネクタ 137">
          <a:extLst>
            <a:ext uri="{FF2B5EF4-FFF2-40B4-BE49-F238E27FC236}">
              <a16:creationId xmlns:a16="http://schemas.microsoft.com/office/drawing/2014/main" id="{97A378BB-FDEB-4DA6-A949-B7D4D5816C84}"/>
            </a:ext>
          </a:extLst>
        </xdr:cNvPr>
        <xdr:cNvCxnSpPr/>
      </xdr:nvCxnSpPr>
      <xdr:spPr>
        <a:xfrm>
          <a:off x="7861300" y="67779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170180</xdr:rowOff>
    </xdr:from>
    <xdr:to>
      <xdr:col>36</xdr:col>
      <xdr:colOff>165100</xdr:colOff>
      <xdr:row>38</xdr:row>
      <xdr:rowOff>100330</xdr:rowOff>
    </xdr:to>
    <xdr:sp macro="" textlink="">
      <xdr:nvSpPr>
        <xdr:cNvPr id="139" name="楕円 138">
          <a:extLst>
            <a:ext uri="{FF2B5EF4-FFF2-40B4-BE49-F238E27FC236}">
              <a16:creationId xmlns:a16="http://schemas.microsoft.com/office/drawing/2014/main" id="{8F401393-B4B8-4317-AAB1-2D253CCBBB16}"/>
            </a:ext>
          </a:extLst>
        </xdr:cNvPr>
        <xdr:cNvSpPr/>
      </xdr:nvSpPr>
      <xdr:spPr>
        <a:xfrm>
          <a:off x="6921500" y="651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49530</xdr:rowOff>
    </xdr:from>
    <xdr:to>
      <xdr:col>41</xdr:col>
      <xdr:colOff>50800</xdr:colOff>
      <xdr:row>39</xdr:row>
      <xdr:rowOff>91440</xdr:rowOff>
    </xdr:to>
    <xdr:cxnSp macro="">
      <xdr:nvCxnSpPr>
        <xdr:cNvPr id="140" name="直線コネクタ 139">
          <a:extLst>
            <a:ext uri="{FF2B5EF4-FFF2-40B4-BE49-F238E27FC236}">
              <a16:creationId xmlns:a16="http://schemas.microsoft.com/office/drawing/2014/main" id="{FFCA62A9-9CDC-496B-8598-BB53CB3C10AF}"/>
            </a:ext>
          </a:extLst>
        </xdr:cNvPr>
        <xdr:cNvCxnSpPr/>
      </xdr:nvCxnSpPr>
      <xdr:spPr>
        <a:xfrm>
          <a:off x="6972300" y="656463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11447</xdr:rowOff>
    </xdr:from>
    <xdr:ext cx="469744" cy="259045"/>
    <xdr:sp macro="" textlink="">
      <xdr:nvSpPr>
        <xdr:cNvPr id="141" name="n_1aveValue【図書館】&#10;一人当たり面積">
          <a:extLst>
            <a:ext uri="{FF2B5EF4-FFF2-40B4-BE49-F238E27FC236}">
              <a16:creationId xmlns:a16="http://schemas.microsoft.com/office/drawing/2014/main" id="{68C6CE9A-6C18-47FA-BEF6-9511ACD27AE4}"/>
            </a:ext>
          </a:extLst>
        </xdr:cNvPr>
        <xdr:cNvSpPr txBox="1"/>
      </xdr:nvSpPr>
      <xdr:spPr>
        <a:xfrm>
          <a:off x="9391727"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22877</xdr:rowOff>
    </xdr:from>
    <xdr:ext cx="469744" cy="259045"/>
    <xdr:sp macro="" textlink="">
      <xdr:nvSpPr>
        <xdr:cNvPr id="142" name="n_2aveValue【図書館】&#10;一人当たり面積">
          <a:extLst>
            <a:ext uri="{FF2B5EF4-FFF2-40B4-BE49-F238E27FC236}">
              <a16:creationId xmlns:a16="http://schemas.microsoft.com/office/drawing/2014/main" id="{C338AB91-D895-451D-8B34-FBEDEB05588D}"/>
            </a:ext>
          </a:extLst>
        </xdr:cNvPr>
        <xdr:cNvSpPr txBox="1"/>
      </xdr:nvSpPr>
      <xdr:spPr>
        <a:xfrm>
          <a:off x="8515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34307</xdr:rowOff>
    </xdr:from>
    <xdr:ext cx="469744" cy="259045"/>
    <xdr:sp macro="" textlink="">
      <xdr:nvSpPr>
        <xdr:cNvPr id="143" name="n_3aveValue【図書館】&#10;一人当たり面積">
          <a:extLst>
            <a:ext uri="{FF2B5EF4-FFF2-40B4-BE49-F238E27FC236}">
              <a16:creationId xmlns:a16="http://schemas.microsoft.com/office/drawing/2014/main" id="{E6D28012-E9A9-402A-A6C2-5D8093E3441C}"/>
            </a:ext>
          </a:extLst>
        </xdr:cNvPr>
        <xdr:cNvSpPr txBox="1"/>
      </xdr:nvSpPr>
      <xdr:spPr>
        <a:xfrm>
          <a:off x="7626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34307</xdr:rowOff>
    </xdr:from>
    <xdr:ext cx="469744" cy="259045"/>
    <xdr:sp macro="" textlink="">
      <xdr:nvSpPr>
        <xdr:cNvPr id="144" name="n_4aveValue【図書館】&#10;一人当たり面積">
          <a:extLst>
            <a:ext uri="{FF2B5EF4-FFF2-40B4-BE49-F238E27FC236}">
              <a16:creationId xmlns:a16="http://schemas.microsoft.com/office/drawing/2014/main" id="{3242B8AB-D399-438C-A4E6-8D420B62D824}"/>
            </a:ext>
          </a:extLst>
        </xdr:cNvPr>
        <xdr:cNvSpPr txBox="1"/>
      </xdr:nvSpPr>
      <xdr:spPr>
        <a:xfrm>
          <a:off x="6737427" y="706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158767</xdr:rowOff>
    </xdr:from>
    <xdr:ext cx="469744" cy="259045"/>
    <xdr:sp macro="" textlink="">
      <xdr:nvSpPr>
        <xdr:cNvPr id="145" name="n_1mainValue【図書館】&#10;一人当たり面積">
          <a:extLst>
            <a:ext uri="{FF2B5EF4-FFF2-40B4-BE49-F238E27FC236}">
              <a16:creationId xmlns:a16="http://schemas.microsoft.com/office/drawing/2014/main" id="{B74761E2-2C0D-47B8-8921-1707F7A9E933}"/>
            </a:ext>
          </a:extLst>
        </xdr:cNvPr>
        <xdr:cNvSpPr txBox="1"/>
      </xdr:nvSpPr>
      <xdr:spPr>
        <a:xfrm>
          <a:off x="93917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158767</xdr:rowOff>
    </xdr:from>
    <xdr:ext cx="469744" cy="259045"/>
    <xdr:sp macro="" textlink="">
      <xdr:nvSpPr>
        <xdr:cNvPr id="146" name="n_2mainValue【図書館】&#10;一人当たり面積">
          <a:extLst>
            <a:ext uri="{FF2B5EF4-FFF2-40B4-BE49-F238E27FC236}">
              <a16:creationId xmlns:a16="http://schemas.microsoft.com/office/drawing/2014/main" id="{46A841B7-5C8E-4D9B-9D56-02826F972D57}"/>
            </a:ext>
          </a:extLst>
        </xdr:cNvPr>
        <xdr:cNvSpPr txBox="1"/>
      </xdr:nvSpPr>
      <xdr:spPr>
        <a:xfrm>
          <a:off x="8515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158767</xdr:rowOff>
    </xdr:from>
    <xdr:ext cx="469744" cy="259045"/>
    <xdr:sp macro="" textlink="">
      <xdr:nvSpPr>
        <xdr:cNvPr id="147" name="n_3mainValue【図書館】&#10;一人当たり面積">
          <a:extLst>
            <a:ext uri="{FF2B5EF4-FFF2-40B4-BE49-F238E27FC236}">
              <a16:creationId xmlns:a16="http://schemas.microsoft.com/office/drawing/2014/main" id="{4F8E81FC-2FFB-4AEA-8479-0F0F94BA66F8}"/>
            </a:ext>
          </a:extLst>
        </xdr:cNvPr>
        <xdr:cNvSpPr txBox="1"/>
      </xdr:nvSpPr>
      <xdr:spPr>
        <a:xfrm>
          <a:off x="7626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116857</xdr:rowOff>
    </xdr:from>
    <xdr:ext cx="469744" cy="259045"/>
    <xdr:sp macro="" textlink="">
      <xdr:nvSpPr>
        <xdr:cNvPr id="148" name="n_4mainValue【図書館】&#10;一人当たり面積">
          <a:extLst>
            <a:ext uri="{FF2B5EF4-FFF2-40B4-BE49-F238E27FC236}">
              <a16:creationId xmlns:a16="http://schemas.microsoft.com/office/drawing/2014/main" id="{3B90D766-6A83-4CDF-84C8-E1CC5E23463B}"/>
            </a:ext>
          </a:extLst>
        </xdr:cNvPr>
        <xdr:cNvSpPr txBox="1"/>
      </xdr:nvSpPr>
      <xdr:spPr>
        <a:xfrm>
          <a:off x="6737427" y="6289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DFD0796B-BAD0-4918-8F93-8BA037C91CC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40852DFF-D39F-48FE-934F-824064FFDC4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DB15B06D-BBB4-4320-B012-CFB771830DBA}"/>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74E25914-6861-4CDB-8B23-A0F49AC1172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DB20971-5CE9-44F9-8CA9-097BA327078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F07B16C4-2A7C-4E28-AF55-3D465FAC234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98E290CC-1EBF-4E67-B50D-367DB3F79FD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B2DCB8B7-B900-4F96-97F3-3B2BA30ED8B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7462E888-1599-4BA8-8442-0B2849F0970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7C6E95C3-AFBD-42DA-B5F4-79B83100788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D1758D27-9F29-4F20-B07B-AD4657D2B28B}"/>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CD9CC32D-FAAF-44B8-B47F-3C517F32DBDA}"/>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2A7BF29F-A311-451D-AFD8-0A7B6FE52452}"/>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570FC048-CEA3-41E5-BC2E-5773460B037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1D9D7271-20B5-4CE2-AF99-0802BD16A2E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CBFC928-EA44-4C9E-BC13-2B4C9B075AA3}"/>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55DF9A0F-D925-492D-8469-210493AF85D1}"/>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5E1E0FE1-C497-433D-A5CA-F1468800690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BE12920A-1DF1-475F-B3D5-5FBD7F56509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654FEC28-A0C8-4208-BC69-3CFA52ECACEA}"/>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1ED80F82-A655-406E-8249-73826A493D7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7A5CDA3D-7B40-439E-8613-67B7CE22D8E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71247937-5992-44FE-B4E8-272003FD274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3730BAF-0222-4858-B95E-B16C69DC59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9A5958EC-FE2A-4D5F-8FB0-43B4D6CE1DE9}"/>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4CA26AD6-C4A9-43DD-803F-305D4EC5943E}"/>
            </a:ext>
          </a:extLst>
        </xdr:cNvPr>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BCE41BC-DB55-4E6A-84BF-ED426F57B141}"/>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7B8EAA91-3DBD-4F0C-97F4-A101A76FB1C4}"/>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177" name="【体育館・プール】&#10;有形固定資産減価償却率最大値テキスト">
          <a:extLst>
            <a:ext uri="{FF2B5EF4-FFF2-40B4-BE49-F238E27FC236}">
              <a16:creationId xmlns:a16="http://schemas.microsoft.com/office/drawing/2014/main" id="{72A42FFB-6D32-40E7-B0A8-565496E25A4F}"/>
            </a:ext>
          </a:extLst>
        </xdr:cNvPr>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178" name="直線コネクタ 177">
          <a:extLst>
            <a:ext uri="{FF2B5EF4-FFF2-40B4-BE49-F238E27FC236}">
              <a16:creationId xmlns:a16="http://schemas.microsoft.com/office/drawing/2014/main" id="{BFEAEC3A-0DCB-4F9A-B5BE-69CE8FBEB9D8}"/>
            </a:ext>
          </a:extLst>
        </xdr:cNvPr>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FFEE51EE-7F14-4EFE-878F-FE77E6A74946}"/>
            </a:ext>
          </a:extLst>
        </xdr:cNvPr>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180" name="フローチャート: 判断 179">
          <a:extLst>
            <a:ext uri="{FF2B5EF4-FFF2-40B4-BE49-F238E27FC236}">
              <a16:creationId xmlns:a16="http://schemas.microsoft.com/office/drawing/2014/main" id="{202C3E3A-7B81-4BBC-8305-3F636ABD21DA}"/>
            </a:ext>
          </a:extLst>
        </xdr:cNvPr>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181" name="フローチャート: 判断 180">
          <a:extLst>
            <a:ext uri="{FF2B5EF4-FFF2-40B4-BE49-F238E27FC236}">
              <a16:creationId xmlns:a16="http://schemas.microsoft.com/office/drawing/2014/main" id="{3FAC60C4-D2AA-4341-AE7E-744DF110850B}"/>
            </a:ext>
          </a:extLst>
        </xdr:cNvPr>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182" name="フローチャート: 判断 181">
          <a:extLst>
            <a:ext uri="{FF2B5EF4-FFF2-40B4-BE49-F238E27FC236}">
              <a16:creationId xmlns:a16="http://schemas.microsoft.com/office/drawing/2014/main" id="{DBDDC5BD-070B-43A7-A83A-12A6CE5BAC74}"/>
            </a:ext>
          </a:extLst>
        </xdr:cNvPr>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a:extLst>
            <a:ext uri="{FF2B5EF4-FFF2-40B4-BE49-F238E27FC236}">
              <a16:creationId xmlns:a16="http://schemas.microsoft.com/office/drawing/2014/main" id="{BDBADCA0-76EE-4291-8A0C-BEED691D78CF}"/>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4" name="フローチャート: 判断 183">
          <a:extLst>
            <a:ext uri="{FF2B5EF4-FFF2-40B4-BE49-F238E27FC236}">
              <a16:creationId xmlns:a16="http://schemas.microsoft.com/office/drawing/2014/main" id="{A6CF39A2-19C4-4449-A4D1-57D58D3A556E}"/>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7680152-411F-4D59-8CB1-14D10079117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AA7AAB9-467A-4E97-8498-A6EB0FDCFDA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747B208-AD1E-431B-9F16-CC9DCE3A9C5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E15951F-AB71-4811-9DB4-20B1AC0DDEF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F1623D8-D9F5-4177-9140-BFABA6C36F8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42273</xdr:rowOff>
    </xdr:from>
    <xdr:to>
      <xdr:col>24</xdr:col>
      <xdr:colOff>114300</xdr:colOff>
      <xdr:row>61</xdr:row>
      <xdr:rowOff>143873</xdr:rowOff>
    </xdr:to>
    <xdr:sp macro="" textlink="">
      <xdr:nvSpPr>
        <xdr:cNvPr id="190" name="楕円 189">
          <a:extLst>
            <a:ext uri="{FF2B5EF4-FFF2-40B4-BE49-F238E27FC236}">
              <a16:creationId xmlns:a16="http://schemas.microsoft.com/office/drawing/2014/main" id="{5235EAB1-23A4-4CD0-9170-4BB9C2799BD6}"/>
            </a:ext>
          </a:extLst>
        </xdr:cNvPr>
        <xdr:cNvSpPr/>
      </xdr:nvSpPr>
      <xdr:spPr>
        <a:xfrm>
          <a:off x="4584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20700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7C28FDCB-A1CB-4497-A887-DC976795AA38}"/>
            </a:ext>
          </a:extLst>
        </xdr:cNvPr>
        <xdr:cNvSpPr txBox="1"/>
      </xdr:nvSpPr>
      <xdr:spPr>
        <a:xfrm>
          <a:off x="4673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192" name="楕円 191">
          <a:extLst>
            <a:ext uri="{FF2B5EF4-FFF2-40B4-BE49-F238E27FC236}">
              <a16:creationId xmlns:a16="http://schemas.microsoft.com/office/drawing/2014/main" id="{14FDE751-ECF3-44F5-B768-3528A85C2629}"/>
            </a:ext>
          </a:extLst>
        </xdr:cNvPr>
        <xdr:cNvSpPr/>
      </xdr:nvSpPr>
      <xdr:spPr>
        <a:xfrm>
          <a:off x="3746500" y="1045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93073</xdr:rowOff>
    </xdr:to>
    <xdr:cxnSp macro="">
      <xdr:nvCxnSpPr>
        <xdr:cNvPr id="193" name="直線コネクタ 192">
          <a:extLst>
            <a:ext uri="{FF2B5EF4-FFF2-40B4-BE49-F238E27FC236}">
              <a16:creationId xmlns:a16="http://schemas.microsoft.com/office/drawing/2014/main" id="{CF5D75EA-4439-4CB7-B033-96D091515929}"/>
            </a:ext>
          </a:extLst>
        </xdr:cNvPr>
        <xdr:cNvCxnSpPr/>
      </xdr:nvCxnSpPr>
      <xdr:spPr>
        <a:xfrm>
          <a:off x="3797300" y="10505803"/>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122283</xdr:rowOff>
    </xdr:from>
    <xdr:to>
      <xdr:col>15</xdr:col>
      <xdr:colOff>101600</xdr:colOff>
      <xdr:row>61</xdr:row>
      <xdr:rowOff>52433</xdr:rowOff>
    </xdr:to>
    <xdr:sp macro="" textlink="">
      <xdr:nvSpPr>
        <xdr:cNvPr id="194" name="楕円 193">
          <a:extLst>
            <a:ext uri="{FF2B5EF4-FFF2-40B4-BE49-F238E27FC236}">
              <a16:creationId xmlns:a16="http://schemas.microsoft.com/office/drawing/2014/main" id="{A8EE9DEB-FA2C-45AF-B696-3B119216BBD1}"/>
            </a:ext>
          </a:extLst>
        </xdr:cNvPr>
        <xdr:cNvSpPr/>
      </xdr:nvSpPr>
      <xdr:spPr>
        <a:xfrm>
          <a:off x="2857500" y="1040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1633</xdr:rowOff>
    </xdr:from>
    <xdr:to>
      <xdr:col>19</xdr:col>
      <xdr:colOff>177800</xdr:colOff>
      <xdr:row>61</xdr:row>
      <xdr:rowOff>47353</xdr:rowOff>
    </xdr:to>
    <xdr:cxnSp macro="">
      <xdr:nvCxnSpPr>
        <xdr:cNvPr id="195" name="直線コネクタ 194">
          <a:extLst>
            <a:ext uri="{FF2B5EF4-FFF2-40B4-BE49-F238E27FC236}">
              <a16:creationId xmlns:a16="http://schemas.microsoft.com/office/drawing/2014/main" id="{CE8CDE62-E95F-4D84-BE77-3C5F743922BE}"/>
            </a:ext>
          </a:extLst>
        </xdr:cNvPr>
        <xdr:cNvCxnSpPr/>
      </xdr:nvCxnSpPr>
      <xdr:spPr>
        <a:xfrm>
          <a:off x="2908300" y="1046008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78196</xdr:rowOff>
    </xdr:from>
    <xdr:to>
      <xdr:col>10</xdr:col>
      <xdr:colOff>165100</xdr:colOff>
      <xdr:row>61</xdr:row>
      <xdr:rowOff>8346</xdr:rowOff>
    </xdr:to>
    <xdr:sp macro="" textlink="">
      <xdr:nvSpPr>
        <xdr:cNvPr id="196" name="楕円 195">
          <a:extLst>
            <a:ext uri="{FF2B5EF4-FFF2-40B4-BE49-F238E27FC236}">
              <a16:creationId xmlns:a16="http://schemas.microsoft.com/office/drawing/2014/main" id="{6C310DF2-6C04-457E-9612-9D4BA1F2F651}"/>
            </a:ext>
          </a:extLst>
        </xdr:cNvPr>
        <xdr:cNvSpPr/>
      </xdr:nvSpPr>
      <xdr:spPr>
        <a:xfrm>
          <a:off x="1968500" y="1036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128996</xdr:rowOff>
    </xdr:from>
    <xdr:to>
      <xdr:col>15</xdr:col>
      <xdr:colOff>50800</xdr:colOff>
      <xdr:row>61</xdr:row>
      <xdr:rowOff>1633</xdr:rowOff>
    </xdr:to>
    <xdr:cxnSp macro="">
      <xdr:nvCxnSpPr>
        <xdr:cNvPr id="197" name="直線コネクタ 196">
          <a:extLst>
            <a:ext uri="{FF2B5EF4-FFF2-40B4-BE49-F238E27FC236}">
              <a16:creationId xmlns:a16="http://schemas.microsoft.com/office/drawing/2014/main" id="{E347A117-1075-44D1-AF3D-E5D516B7EEE1}"/>
            </a:ext>
          </a:extLst>
        </xdr:cNvPr>
        <xdr:cNvCxnSpPr/>
      </xdr:nvCxnSpPr>
      <xdr:spPr>
        <a:xfrm>
          <a:off x="2019300" y="1041599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39007</xdr:rowOff>
    </xdr:from>
    <xdr:to>
      <xdr:col>6</xdr:col>
      <xdr:colOff>38100</xdr:colOff>
      <xdr:row>60</xdr:row>
      <xdr:rowOff>140607</xdr:rowOff>
    </xdr:to>
    <xdr:sp macro="" textlink="">
      <xdr:nvSpPr>
        <xdr:cNvPr id="198" name="楕円 197">
          <a:extLst>
            <a:ext uri="{FF2B5EF4-FFF2-40B4-BE49-F238E27FC236}">
              <a16:creationId xmlns:a16="http://schemas.microsoft.com/office/drawing/2014/main" id="{E0570E84-281C-4F6C-A2EC-7F8C2913C823}"/>
            </a:ext>
          </a:extLst>
        </xdr:cNvPr>
        <xdr:cNvSpPr/>
      </xdr:nvSpPr>
      <xdr:spPr>
        <a:xfrm>
          <a:off x="1079500" y="1032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89807</xdr:rowOff>
    </xdr:from>
    <xdr:to>
      <xdr:col>10</xdr:col>
      <xdr:colOff>114300</xdr:colOff>
      <xdr:row>60</xdr:row>
      <xdr:rowOff>128996</xdr:rowOff>
    </xdr:to>
    <xdr:cxnSp macro="">
      <xdr:nvCxnSpPr>
        <xdr:cNvPr id="199" name="直線コネクタ 198">
          <a:extLst>
            <a:ext uri="{FF2B5EF4-FFF2-40B4-BE49-F238E27FC236}">
              <a16:creationId xmlns:a16="http://schemas.microsoft.com/office/drawing/2014/main" id="{C496D66A-3D24-43AE-BFDE-8B0E736B5D5F}"/>
            </a:ext>
          </a:extLst>
        </xdr:cNvPr>
        <xdr:cNvCxnSpPr/>
      </xdr:nvCxnSpPr>
      <xdr:spPr>
        <a:xfrm>
          <a:off x="1130300" y="1037680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107242</xdr:rowOff>
    </xdr:from>
    <xdr:ext cx="405111" cy="259045"/>
    <xdr:sp macro="" textlink="">
      <xdr:nvSpPr>
        <xdr:cNvPr id="200" name="n_1aveValue【体育館・プール】&#10;有形固定資産減価償却率">
          <a:extLst>
            <a:ext uri="{FF2B5EF4-FFF2-40B4-BE49-F238E27FC236}">
              <a16:creationId xmlns:a16="http://schemas.microsoft.com/office/drawing/2014/main" id="{5F7EF2EC-D4FA-42FC-8DBC-2CE304507E4C}"/>
            </a:ext>
          </a:extLst>
        </xdr:cNvPr>
        <xdr:cNvSpPr txBox="1"/>
      </xdr:nvSpPr>
      <xdr:spPr>
        <a:xfrm>
          <a:off x="3582044"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92546</xdr:rowOff>
    </xdr:from>
    <xdr:ext cx="405111" cy="259045"/>
    <xdr:sp macro="" textlink="">
      <xdr:nvSpPr>
        <xdr:cNvPr id="201" name="n_2aveValue【体育館・プール】&#10;有形固定資産減価償却率">
          <a:extLst>
            <a:ext uri="{FF2B5EF4-FFF2-40B4-BE49-F238E27FC236}">
              <a16:creationId xmlns:a16="http://schemas.microsoft.com/office/drawing/2014/main" id="{A07A43F4-51CD-41B6-B5AB-A95F0AA36F2F}"/>
            </a:ext>
          </a:extLst>
        </xdr:cNvPr>
        <xdr:cNvSpPr txBox="1"/>
      </xdr:nvSpPr>
      <xdr:spPr>
        <a:xfrm>
          <a:off x="2705744" y="1055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202" name="n_3aveValue【体育館・プール】&#10;有形固定資産減価償却率">
          <a:extLst>
            <a:ext uri="{FF2B5EF4-FFF2-40B4-BE49-F238E27FC236}">
              <a16:creationId xmlns:a16="http://schemas.microsoft.com/office/drawing/2014/main" id="{1ECFFE00-A022-4C4D-A520-E662F199301C}"/>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3" name="n_4aveValue【体育館・プール】&#10;有形固定資産減価償却率">
          <a:extLst>
            <a:ext uri="{FF2B5EF4-FFF2-40B4-BE49-F238E27FC236}">
              <a16:creationId xmlns:a16="http://schemas.microsoft.com/office/drawing/2014/main" id="{A8F0DD07-871F-4E58-BF34-7FEBD81EFA76}"/>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114680</xdr:rowOff>
    </xdr:from>
    <xdr:ext cx="405111" cy="259045"/>
    <xdr:sp macro="" textlink="">
      <xdr:nvSpPr>
        <xdr:cNvPr id="204" name="n_1mainValue【体育館・プール】&#10;有形固定資産減価償却率">
          <a:extLst>
            <a:ext uri="{FF2B5EF4-FFF2-40B4-BE49-F238E27FC236}">
              <a16:creationId xmlns:a16="http://schemas.microsoft.com/office/drawing/2014/main" id="{0463A0DB-9653-4128-9FC7-FB3E46BE4603}"/>
            </a:ext>
          </a:extLst>
        </xdr:cNvPr>
        <xdr:cNvSpPr txBox="1"/>
      </xdr:nvSpPr>
      <xdr:spPr>
        <a:xfrm>
          <a:off x="3582044" y="10230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68960</xdr:rowOff>
    </xdr:from>
    <xdr:ext cx="405111" cy="259045"/>
    <xdr:sp macro="" textlink="">
      <xdr:nvSpPr>
        <xdr:cNvPr id="205" name="n_2mainValue【体育館・プール】&#10;有形固定資産減価償却率">
          <a:extLst>
            <a:ext uri="{FF2B5EF4-FFF2-40B4-BE49-F238E27FC236}">
              <a16:creationId xmlns:a16="http://schemas.microsoft.com/office/drawing/2014/main" id="{BFA17285-E76F-4F2C-B144-6F55598E2EE2}"/>
            </a:ext>
          </a:extLst>
        </xdr:cNvPr>
        <xdr:cNvSpPr txBox="1"/>
      </xdr:nvSpPr>
      <xdr:spPr>
        <a:xfrm>
          <a:off x="2705744" y="10184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24873</xdr:rowOff>
    </xdr:from>
    <xdr:ext cx="405111" cy="259045"/>
    <xdr:sp macro="" textlink="">
      <xdr:nvSpPr>
        <xdr:cNvPr id="206" name="n_3mainValue【体育館・プール】&#10;有形固定資産減価償却率">
          <a:extLst>
            <a:ext uri="{FF2B5EF4-FFF2-40B4-BE49-F238E27FC236}">
              <a16:creationId xmlns:a16="http://schemas.microsoft.com/office/drawing/2014/main" id="{A68A5259-010D-480E-AA3B-F4B124CA5B99}"/>
            </a:ext>
          </a:extLst>
        </xdr:cNvPr>
        <xdr:cNvSpPr txBox="1"/>
      </xdr:nvSpPr>
      <xdr:spPr>
        <a:xfrm>
          <a:off x="1816744" y="1014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157134</xdr:rowOff>
    </xdr:from>
    <xdr:ext cx="405111" cy="259045"/>
    <xdr:sp macro="" textlink="">
      <xdr:nvSpPr>
        <xdr:cNvPr id="207" name="n_4mainValue【体育館・プール】&#10;有形固定資産減価償却率">
          <a:extLst>
            <a:ext uri="{FF2B5EF4-FFF2-40B4-BE49-F238E27FC236}">
              <a16:creationId xmlns:a16="http://schemas.microsoft.com/office/drawing/2014/main" id="{1E656B96-21ED-4F9F-AAD8-8FEC1E9482AB}"/>
            </a:ext>
          </a:extLst>
        </xdr:cNvPr>
        <xdr:cNvSpPr txBox="1"/>
      </xdr:nvSpPr>
      <xdr:spPr>
        <a:xfrm>
          <a:off x="927744" y="1010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A6793524-1184-44FD-8198-78BE14FAE8B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C8AA2446-623B-496C-A048-58505B770E9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B66CEC39-3F7F-47E7-89F3-21B70DE82A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E771D8B4-6548-482F-89D6-BCCF0D449ED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E1F79537-6F26-4FEB-86BA-FF7FDF67A561}"/>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9C981A87-58CE-4D78-9462-E2132EE832B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DC162D1E-C9CC-43F7-90C8-7537D31B9F5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3D65DC79-0986-4AF4-87DB-4541518335B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C6E7C149-E6D9-4F14-BA0E-402311AABA7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EF4BCE95-96AA-45BA-BC29-8BA8674CB94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2F6ECC6B-E86C-4C56-88AE-19FA3CFC2DC5}"/>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3ADD60FF-FC2E-434B-B5D5-BCFAFB395A0E}"/>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F882B654-03DB-42C3-AFD2-97B861EEBC99}"/>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D7249D15-54CE-4148-9DFD-297942F80264}"/>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D16EE486-DB96-49AA-8E68-81F53D302E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90BD7706-FFC2-4678-9A4B-DD4C72C1F49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D03A2371-88A6-469F-8EFE-DE29ACE016D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60B2166-8CA1-4027-A1AF-DA9C8D32C32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C5085FAE-992B-4990-9887-9DF1EE2F37C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37520FB7-EF19-4F71-B08C-C58F6367D803}"/>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C53A457E-E7EB-4BC1-A5AE-6490395836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DC850CD-7C11-444E-93FB-B31FA176A01B}"/>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695AD770-818E-44D7-9D25-918071D1A0E1}"/>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231" name="直線コネクタ 230">
          <a:extLst>
            <a:ext uri="{FF2B5EF4-FFF2-40B4-BE49-F238E27FC236}">
              <a16:creationId xmlns:a16="http://schemas.microsoft.com/office/drawing/2014/main" id="{C001183C-1438-487E-8324-1A8B66749FDB}"/>
            </a:ext>
          </a:extLst>
        </xdr:cNvPr>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32" name="【体育館・プール】&#10;一人当たり面積最小値テキスト">
          <a:extLst>
            <a:ext uri="{FF2B5EF4-FFF2-40B4-BE49-F238E27FC236}">
              <a16:creationId xmlns:a16="http://schemas.microsoft.com/office/drawing/2014/main" id="{876FD1B1-47BC-4F25-9AFD-7A44CAE84E0E}"/>
            </a:ext>
          </a:extLst>
        </xdr:cNvPr>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33" name="直線コネクタ 232">
          <a:extLst>
            <a:ext uri="{FF2B5EF4-FFF2-40B4-BE49-F238E27FC236}">
              <a16:creationId xmlns:a16="http://schemas.microsoft.com/office/drawing/2014/main" id="{7F422E69-FF1D-42E0-8410-0ED4FEE2D479}"/>
            </a:ext>
          </a:extLst>
        </xdr:cNvPr>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4" name="【体育館・プール】&#10;一人当たり面積最大値テキスト">
          <a:extLst>
            <a:ext uri="{FF2B5EF4-FFF2-40B4-BE49-F238E27FC236}">
              <a16:creationId xmlns:a16="http://schemas.microsoft.com/office/drawing/2014/main" id="{799006AE-E9DD-45BA-829C-BB9256F67615}"/>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5" name="直線コネクタ 234">
          <a:extLst>
            <a:ext uri="{FF2B5EF4-FFF2-40B4-BE49-F238E27FC236}">
              <a16:creationId xmlns:a16="http://schemas.microsoft.com/office/drawing/2014/main" id="{4D72AD27-415E-4082-9412-83AFEDC1AB3B}"/>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28592</xdr:rowOff>
    </xdr:from>
    <xdr:ext cx="469744" cy="259045"/>
    <xdr:sp macro="" textlink="">
      <xdr:nvSpPr>
        <xdr:cNvPr id="236" name="【体育館・プール】&#10;一人当たり面積平均値テキスト">
          <a:extLst>
            <a:ext uri="{FF2B5EF4-FFF2-40B4-BE49-F238E27FC236}">
              <a16:creationId xmlns:a16="http://schemas.microsoft.com/office/drawing/2014/main" id="{53FD031E-21FE-4591-8C76-ED7930599756}"/>
            </a:ext>
          </a:extLst>
        </xdr:cNvPr>
        <xdr:cNvSpPr txBox="1"/>
      </xdr:nvSpPr>
      <xdr:spPr>
        <a:xfrm>
          <a:off x="10515600" y="10658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237" name="フローチャート: 判断 236">
          <a:extLst>
            <a:ext uri="{FF2B5EF4-FFF2-40B4-BE49-F238E27FC236}">
              <a16:creationId xmlns:a16="http://schemas.microsoft.com/office/drawing/2014/main" id="{73D8A026-B978-46EA-8B2A-21B51BEF548A}"/>
            </a:ext>
          </a:extLst>
        </xdr:cNvPr>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38" name="フローチャート: 判断 237">
          <a:extLst>
            <a:ext uri="{FF2B5EF4-FFF2-40B4-BE49-F238E27FC236}">
              <a16:creationId xmlns:a16="http://schemas.microsoft.com/office/drawing/2014/main" id="{3F6B0E9B-A2F6-46EE-A23C-6A1B8217C155}"/>
            </a:ext>
          </a:extLst>
        </xdr:cNvPr>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239" name="フローチャート: 判断 238">
          <a:extLst>
            <a:ext uri="{FF2B5EF4-FFF2-40B4-BE49-F238E27FC236}">
              <a16:creationId xmlns:a16="http://schemas.microsoft.com/office/drawing/2014/main" id="{8DB6112F-7D0F-4EC5-A538-A7AACAC24ABF}"/>
            </a:ext>
          </a:extLst>
        </xdr:cNvPr>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240" name="フローチャート: 判断 239">
          <a:extLst>
            <a:ext uri="{FF2B5EF4-FFF2-40B4-BE49-F238E27FC236}">
              <a16:creationId xmlns:a16="http://schemas.microsoft.com/office/drawing/2014/main" id="{19FF1107-E79A-4AC4-91AA-F04D900D8826}"/>
            </a:ext>
          </a:extLst>
        </xdr:cNvPr>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241" name="フローチャート: 判断 240">
          <a:extLst>
            <a:ext uri="{FF2B5EF4-FFF2-40B4-BE49-F238E27FC236}">
              <a16:creationId xmlns:a16="http://schemas.microsoft.com/office/drawing/2014/main" id="{BFE72B36-58D0-4355-A40E-3E1EDC70F942}"/>
            </a:ext>
          </a:extLst>
        </xdr:cNvPr>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4230B95-DBDA-4F91-868E-412505A4B3C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E7BF98F-8ECD-4072-811B-891F6828C8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CDB873A5-8135-43CD-ABDC-97B3F2561D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D9AA7B4-B135-49A2-8546-EC1E76C4EF8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DDC74FCF-F988-4CA6-9963-23E317EC3E26}"/>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635</xdr:rowOff>
    </xdr:from>
    <xdr:to>
      <xdr:col>55</xdr:col>
      <xdr:colOff>50800</xdr:colOff>
      <xdr:row>60</xdr:row>
      <xdr:rowOff>102235</xdr:rowOff>
    </xdr:to>
    <xdr:sp macro="" textlink="">
      <xdr:nvSpPr>
        <xdr:cNvPr id="247" name="楕円 246">
          <a:extLst>
            <a:ext uri="{FF2B5EF4-FFF2-40B4-BE49-F238E27FC236}">
              <a16:creationId xmlns:a16="http://schemas.microsoft.com/office/drawing/2014/main" id="{FB4AF479-26BF-45BC-A26B-D79BF4CB3CFE}"/>
            </a:ext>
          </a:extLst>
        </xdr:cNvPr>
        <xdr:cNvSpPr/>
      </xdr:nvSpPr>
      <xdr:spPr>
        <a:xfrm>
          <a:off x="10426700" y="102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23512</xdr:rowOff>
    </xdr:from>
    <xdr:ext cx="469744" cy="259045"/>
    <xdr:sp macro="" textlink="">
      <xdr:nvSpPr>
        <xdr:cNvPr id="248" name="【体育館・プール】&#10;一人当たり面積該当値テキスト">
          <a:extLst>
            <a:ext uri="{FF2B5EF4-FFF2-40B4-BE49-F238E27FC236}">
              <a16:creationId xmlns:a16="http://schemas.microsoft.com/office/drawing/2014/main" id="{7B0835F4-C763-49B7-8CA3-A74250C3DCE8}"/>
            </a:ext>
          </a:extLst>
        </xdr:cNvPr>
        <xdr:cNvSpPr txBox="1"/>
      </xdr:nvSpPr>
      <xdr:spPr>
        <a:xfrm>
          <a:off x="10515600" y="1013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166370</xdr:rowOff>
    </xdr:from>
    <xdr:to>
      <xdr:col>50</xdr:col>
      <xdr:colOff>165100</xdr:colOff>
      <xdr:row>60</xdr:row>
      <xdr:rowOff>96520</xdr:rowOff>
    </xdr:to>
    <xdr:sp macro="" textlink="">
      <xdr:nvSpPr>
        <xdr:cNvPr id="249" name="楕円 248">
          <a:extLst>
            <a:ext uri="{FF2B5EF4-FFF2-40B4-BE49-F238E27FC236}">
              <a16:creationId xmlns:a16="http://schemas.microsoft.com/office/drawing/2014/main" id="{3C535881-C77B-4140-B24C-724F953B810A}"/>
            </a:ext>
          </a:extLst>
        </xdr:cNvPr>
        <xdr:cNvSpPr/>
      </xdr:nvSpPr>
      <xdr:spPr>
        <a:xfrm>
          <a:off x="958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45720</xdr:rowOff>
    </xdr:from>
    <xdr:to>
      <xdr:col>55</xdr:col>
      <xdr:colOff>0</xdr:colOff>
      <xdr:row>60</xdr:row>
      <xdr:rowOff>51435</xdr:rowOff>
    </xdr:to>
    <xdr:cxnSp macro="">
      <xdr:nvCxnSpPr>
        <xdr:cNvPr id="250" name="直線コネクタ 249">
          <a:extLst>
            <a:ext uri="{FF2B5EF4-FFF2-40B4-BE49-F238E27FC236}">
              <a16:creationId xmlns:a16="http://schemas.microsoft.com/office/drawing/2014/main" id="{A74351A4-92E2-43A1-A8C1-6281377E787B}"/>
            </a:ext>
          </a:extLst>
        </xdr:cNvPr>
        <xdr:cNvCxnSpPr/>
      </xdr:nvCxnSpPr>
      <xdr:spPr>
        <a:xfrm>
          <a:off x="9639300" y="1033272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164465</xdr:rowOff>
    </xdr:from>
    <xdr:to>
      <xdr:col>46</xdr:col>
      <xdr:colOff>38100</xdr:colOff>
      <xdr:row>60</xdr:row>
      <xdr:rowOff>94615</xdr:rowOff>
    </xdr:to>
    <xdr:sp macro="" textlink="">
      <xdr:nvSpPr>
        <xdr:cNvPr id="251" name="楕円 250">
          <a:extLst>
            <a:ext uri="{FF2B5EF4-FFF2-40B4-BE49-F238E27FC236}">
              <a16:creationId xmlns:a16="http://schemas.microsoft.com/office/drawing/2014/main" id="{522B25E4-0289-4969-9F9B-58B130E8ADB1}"/>
            </a:ext>
          </a:extLst>
        </xdr:cNvPr>
        <xdr:cNvSpPr/>
      </xdr:nvSpPr>
      <xdr:spPr>
        <a:xfrm>
          <a:off x="8699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43815</xdr:rowOff>
    </xdr:from>
    <xdr:to>
      <xdr:col>50</xdr:col>
      <xdr:colOff>114300</xdr:colOff>
      <xdr:row>60</xdr:row>
      <xdr:rowOff>45720</xdr:rowOff>
    </xdr:to>
    <xdr:cxnSp macro="">
      <xdr:nvCxnSpPr>
        <xdr:cNvPr id="252" name="直線コネクタ 251">
          <a:extLst>
            <a:ext uri="{FF2B5EF4-FFF2-40B4-BE49-F238E27FC236}">
              <a16:creationId xmlns:a16="http://schemas.microsoft.com/office/drawing/2014/main" id="{8E691A79-0136-4999-A5DB-C32F4F5DB145}"/>
            </a:ext>
          </a:extLst>
        </xdr:cNvPr>
        <xdr:cNvCxnSpPr/>
      </xdr:nvCxnSpPr>
      <xdr:spPr>
        <a:xfrm>
          <a:off x="8750300" y="1033081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168275</xdr:rowOff>
    </xdr:from>
    <xdr:to>
      <xdr:col>41</xdr:col>
      <xdr:colOff>101600</xdr:colOff>
      <xdr:row>60</xdr:row>
      <xdr:rowOff>98425</xdr:rowOff>
    </xdr:to>
    <xdr:sp macro="" textlink="">
      <xdr:nvSpPr>
        <xdr:cNvPr id="253" name="楕円 252">
          <a:extLst>
            <a:ext uri="{FF2B5EF4-FFF2-40B4-BE49-F238E27FC236}">
              <a16:creationId xmlns:a16="http://schemas.microsoft.com/office/drawing/2014/main" id="{B021CC76-1B85-4A3F-AFB6-5768B1FBE6B7}"/>
            </a:ext>
          </a:extLst>
        </xdr:cNvPr>
        <xdr:cNvSpPr/>
      </xdr:nvSpPr>
      <xdr:spPr>
        <a:xfrm>
          <a:off x="7810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43815</xdr:rowOff>
    </xdr:from>
    <xdr:to>
      <xdr:col>45</xdr:col>
      <xdr:colOff>177800</xdr:colOff>
      <xdr:row>60</xdr:row>
      <xdr:rowOff>47625</xdr:rowOff>
    </xdr:to>
    <xdr:cxnSp macro="">
      <xdr:nvCxnSpPr>
        <xdr:cNvPr id="254" name="直線コネクタ 253">
          <a:extLst>
            <a:ext uri="{FF2B5EF4-FFF2-40B4-BE49-F238E27FC236}">
              <a16:creationId xmlns:a16="http://schemas.microsoft.com/office/drawing/2014/main" id="{3121EAEB-5CF7-4247-80E7-2176339DC896}"/>
            </a:ext>
          </a:extLst>
        </xdr:cNvPr>
        <xdr:cNvCxnSpPr/>
      </xdr:nvCxnSpPr>
      <xdr:spPr>
        <a:xfrm flipV="1">
          <a:off x="7861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164465</xdr:rowOff>
    </xdr:from>
    <xdr:to>
      <xdr:col>36</xdr:col>
      <xdr:colOff>165100</xdr:colOff>
      <xdr:row>60</xdr:row>
      <xdr:rowOff>94615</xdr:rowOff>
    </xdr:to>
    <xdr:sp macro="" textlink="">
      <xdr:nvSpPr>
        <xdr:cNvPr id="255" name="楕円 254">
          <a:extLst>
            <a:ext uri="{FF2B5EF4-FFF2-40B4-BE49-F238E27FC236}">
              <a16:creationId xmlns:a16="http://schemas.microsoft.com/office/drawing/2014/main" id="{E65F6CAF-048B-4565-A475-05CC5095E204}"/>
            </a:ext>
          </a:extLst>
        </xdr:cNvPr>
        <xdr:cNvSpPr/>
      </xdr:nvSpPr>
      <xdr:spPr>
        <a:xfrm>
          <a:off x="6921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43815</xdr:rowOff>
    </xdr:from>
    <xdr:to>
      <xdr:col>41</xdr:col>
      <xdr:colOff>50800</xdr:colOff>
      <xdr:row>60</xdr:row>
      <xdr:rowOff>47625</xdr:rowOff>
    </xdr:to>
    <xdr:cxnSp macro="">
      <xdr:nvCxnSpPr>
        <xdr:cNvPr id="256" name="直線コネクタ 255">
          <a:extLst>
            <a:ext uri="{FF2B5EF4-FFF2-40B4-BE49-F238E27FC236}">
              <a16:creationId xmlns:a16="http://schemas.microsoft.com/office/drawing/2014/main" id="{6A6FB6D5-EBE1-4729-A773-47B8AC0085EC}"/>
            </a:ext>
          </a:extLst>
        </xdr:cNvPr>
        <xdr:cNvCxnSpPr/>
      </xdr:nvCxnSpPr>
      <xdr:spPr>
        <a:xfrm>
          <a:off x="6972300" y="1033081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57" name="n_1aveValue【体育館・プール】&#10;一人当たり面積">
          <a:extLst>
            <a:ext uri="{FF2B5EF4-FFF2-40B4-BE49-F238E27FC236}">
              <a16:creationId xmlns:a16="http://schemas.microsoft.com/office/drawing/2014/main" id="{0D1E4E0B-6A18-4664-819B-0C3E73A7054E}"/>
            </a:ext>
          </a:extLst>
        </xdr:cNvPr>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146702</xdr:rowOff>
    </xdr:from>
    <xdr:ext cx="469744" cy="259045"/>
    <xdr:sp macro="" textlink="">
      <xdr:nvSpPr>
        <xdr:cNvPr id="258" name="n_2aveValue【体育館・プール】&#10;一人当たり面積">
          <a:extLst>
            <a:ext uri="{FF2B5EF4-FFF2-40B4-BE49-F238E27FC236}">
              <a16:creationId xmlns:a16="http://schemas.microsoft.com/office/drawing/2014/main" id="{2C397968-C904-427F-93F3-5D1163F43A16}"/>
            </a:ext>
          </a:extLst>
        </xdr:cNvPr>
        <xdr:cNvSpPr txBox="1"/>
      </xdr:nvSpPr>
      <xdr:spPr>
        <a:xfrm>
          <a:off x="8515427" y="1077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139082</xdr:rowOff>
    </xdr:from>
    <xdr:ext cx="469744" cy="259045"/>
    <xdr:sp macro="" textlink="">
      <xdr:nvSpPr>
        <xdr:cNvPr id="259" name="n_3aveValue【体育館・プール】&#10;一人当たり面積">
          <a:extLst>
            <a:ext uri="{FF2B5EF4-FFF2-40B4-BE49-F238E27FC236}">
              <a16:creationId xmlns:a16="http://schemas.microsoft.com/office/drawing/2014/main" id="{74945A32-0520-4C05-A923-88DD74998748}"/>
            </a:ext>
          </a:extLst>
        </xdr:cNvPr>
        <xdr:cNvSpPr txBox="1"/>
      </xdr:nvSpPr>
      <xdr:spPr>
        <a:xfrm>
          <a:off x="7626427" y="1076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150512</xdr:rowOff>
    </xdr:from>
    <xdr:ext cx="469744" cy="259045"/>
    <xdr:sp macro="" textlink="">
      <xdr:nvSpPr>
        <xdr:cNvPr id="260" name="n_4aveValue【体育館・プール】&#10;一人当たり面積">
          <a:extLst>
            <a:ext uri="{FF2B5EF4-FFF2-40B4-BE49-F238E27FC236}">
              <a16:creationId xmlns:a16="http://schemas.microsoft.com/office/drawing/2014/main" id="{ECD0633A-CFD6-4146-862F-8CF753F70ADE}"/>
            </a:ext>
          </a:extLst>
        </xdr:cNvPr>
        <xdr:cNvSpPr txBox="1"/>
      </xdr:nvSpPr>
      <xdr:spPr>
        <a:xfrm>
          <a:off x="6737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113047</xdr:rowOff>
    </xdr:from>
    <xdr:ext cx="469744" cy="259045"/>
    <xdr:sp macro="" textlink="">
      <xdr:nvSpPr>
        <xdr:cNvPr id="261" name="n_1mainValue【体育館・プール】&#10;一人当たり面積">
          <a:extLst>
            <a:ext uri="{FF2B5EF4-FFF2-40B4-BE49-F238E27FC236}">
              <a16:creationId xmlns:a16="http://schemas.microsoft.com/office/drawing/2014/main" id="{B4A7B6B9-E7CF-4C5F-AD0B-861E480FB1C2}"/>
            </a:ext>
          </a:extLst>
        </xdr:cNvPr>
        <xdr:cNvSpPr txBox="1"/>
      </xdr:nvSpPr>
      <xdr:spPr>
        <a:xfrm>
          <a:off x="9391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111142</xdr:rowOff>
    </xdr:from>
    <xdr:ext cx="469744" cy="259045"/>
    <xdr:sp macro="" textlink="">
      <xdr:nvSpPr>
        <xdr:cNvPr id="262" name="n_2mainValue【体育館・プール】&#10;一人当たり面積">
          <a:extLst>
            <a:ext uri="{FF2B5EF4-FFF2-40B4-BE49-F238E27FC236}">
              <a16:creationId xmlns:a16="http://schemas.microsoft.com/office/drawing/2014/main" id="{586B9AE4-AE43-423C-AFA0-625FBA683410}"/>
            </a:ext>
          </a:extLst>
        </xdr:cNvPr>
        <xdr:cNvSpPr txBox="1"/>
      </xdr:nvSpPr>
      <xdr:spPr>
        <a:xfrm>
          <a:off x="8515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114952</xdr:rowOff>
    </xdr:from>
    <xdr:ext cx="469744" cy="259045"/>
    <xdr:sp macro="" textlink="">
      <xdr:nvSpPr>
        <xdr:cNvPr id="263" name="n_3mainValue【体育館・プール】&#10;一人当たり面積">
          <a:extLst>
            <a:ext uri="{FF2B5EF4-FFF2-40B4-BE49-F238E27FC236}">
              <a16:creationId xmlns:a16="http://schemas.microsoft.com/office/drawing/2014/main" id="{E7CB4FF7-8E2D-4FC2-A1B6-94F284659C91}"/>
            </a:ext>
          </a:extLst>
        </xdr:cNvPr>
        <xdr:cNvSpPr txBox="1"/>
      </xdr:nvSpPr>
      <xdr:spPr>
        <a:xfrm>
          <a:off x="7626427" y="1005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58</xdr:row>
      <xdr:rowOff>111142</xdr:rowOff>
    </xdr:from>
    <xdr:ext cx="469744" cy="259045"/>
    <xdr:sp macro="" textlink="">
      <xdr:nvSpPr>
        <xdr:cNvPr id="264" name="n_4mainValue【体育館・プール】&#10;一人当たり面積">
          <a:extLst>
            <a:ext uri="{FF2B5EF4-FFF2-40B4-BE49-F238E27FC236}">
              <a16:creationId xmlns:a16="http://schemas.microsoft.com/office/drawing/2014/main" id="{7BF2FEB5-BDC0-4EE4-A056-DA672EC727E1}"/>
            </a:ext>
          </a:extLst>
        </xdr:cNvPr>
        <xdr:cNvSpPr txBox="1"/>
      </xdr:nvSpPr>
      <xdr:spPr>
        <a:xfrm>
          <a:off x="6737427" y="1005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C6DD53B0-1CD1-4D2A-B937-1378D0C176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305E3E05-1E2F-4B46-B13C-8709B1D0F183}"/>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5F758A7A-D97E-4CD2-BEA7-1EF9DDBB56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903075C1-C3CC-4C9A-8BA7-94BD9658C8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F822F6C-CDBD-49CC-A9D4-8D26248E40A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7983C675-2FE0-4EDD-924B-6428E63584A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68F472FE-DC99-4C4D-8956-548DFE3CCF9A}"/>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567FC419-866A-4C74-8E64-D7225B7D558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B3C4140-3070-4EED-9C97-001985056D0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802B8198-FA12-4E80-8205-0D7618CDF84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D77299DC-253D-4965-84D3-49B364A7B808}"/>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a:extLst>
            <a:ext uri="{FF2B5EF4-FFF2-40B4-BE49-F238E27FC236}">
              <a16:creationId xmlns:a16="http://schemas.microsoft.com/office/drawing/2014/main" id="{AD8B4F5E-2A21-4F32-A66F-5F0D5685803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a:extLst>
            <a:ext uri="{FF2B5EF4-FFF2-40B4-BE49-F238E27FC236}">
              <a16:creationId xmlns:a16="http://schemas.microsoft.com/office/drawing/2014/main" id="{6FC5A50D-F73B-4D4D-B97E-CFC72DBB5843}"/>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a:extLst>
            <a:ext uri="{FF2B5EF4-FFF2-40B4-BE49-F238E27FC236}">
              <a16:creationId xmlns:a16="http://schemas.microsoft.com/office/drawing/2014/main" id="{9F87B6D7-E0B8-44FA-B64D-A52F6E433CE1}"/>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a:extLst>
            <a:ext uri="{FF2B5EF4-FFF2-40B4-BE49-F238E27FC236}">
              <a16:creationId xmlns:a16="http://schemas.microsoft.com/office/drawing/2014/main" id="{D44A4808-F015-4FBB-BDF0-23707A580C8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a:extLst>
            <a:ext uri="{FF2B5EF4-FFF2-40B4-BE49-F238E27FC236}">
              <a16:creationId xmlns:a16="http://schemas.microsoft.com/office/drawing/2014/main" id="{080D7324-1B33-4941-9B72-4A4394ECED98}"/>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a:extLst>
            <a:ext uri="{FF2B5EF4-FFF2-40B4-BE49-F238E27FC236}">
              <a16:creationId xmlns:a16="http://schemas.microsoft.com/office/drawing/2014/main" id="{E6F6EEBD-16D2-45A0-9400-DDD73B310FBF}"/>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a:extLst>
            <a:ext uri="{FF2B5EF4-FFF2-40B4-BE49-F238E27FC236}">
              <a16:creationId xmlns:a16="http://schemas.microsoft.com/office/drawing/2014/main" id="{994A2422-C28B-4534-9604-81D3A8C110C5}"/>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a:extLst>
            <a:ext uri="{FF2B5EF4-FFF2-40B4-BE49-F238E27FC236}">
              <a16:creationId xmlns:a16="http://schemas.microsoft.com/office/drawing/2014/main" id="{BD3A219D-C8A3-42B6-A8F2-F3ED9F4F0336}"/>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a:extLst>
            <a:ext uri="{FF2B5EF4-FFF2-40B4-BE49-F238E27FC236}">
              <a16:creationId xmlns:a16="http://schemas.microsoft.com/office/drawing/2014/main" id="{B5A7611C-962C-4E39-AEB2-2E3001C1576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a:extLst>
            <a:ext uri="{FF2B5EF4-FFF2-40B4-BE49-F238E27FC236}">
              <a16:creationId xmlns:a16="http://schemas.microsoft.com/office/drawing/2014/main" id="{1D73E397-49A7-47C4-98B5-A7A90968EA3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a:extLst>
            <a:ext uri="{FF2B5EF4-FFF2-40B4-BE49-F238E27FC236}">
              <a16:creationId xmlns:a16="http://schemas.microsoft.com/office/drawing/2014/main" id="{4B50BEA4-2C31-444B-9C0F-E014C57EF7C5}"/>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a:extLst>
            <a:ext uri="{FF2B5EF4-FFF2-40B4-BE49-F238E27FC236}">
              <a16:creationId xmlns:a16="http://schemas.microsoft.com/office/drawing/2014/main" id="{F44D1BC0-BF64-4DA1-AAD0-F29113DF2622}"/>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A61442AE-37D5-48D1-B933-91891D73798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a:extLst>
            <a:ext uri="{FF2B5EF4-FFF2-40B4-BE49-F238E27FC236}">
              <a16:creationId xmlns:a16="http://schemas.microsoft.com/office/drawing/2014/main" id="{78164F40-360E-4E39-AF9B-6CD70A03A27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290" name="直線コネクタ 289">
          <a:extLst>
            <a:ext uri="{FF2B5EF4-FFF2-40B4-BE49-F238E27FC236}">
              <a16:creationId xmlns:a16="http://schemas.microsoft.com/office/drawing/2014/main" id="{7CBA2F1F-E6EA-49C0-9C89-4FDFD43C60CE}"/>
            </a:ext>
          </a:extLst>
        </xdr:cNvPr>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福祉施設】&#10;有形固定資産減価償却率最小値テキスト">
          <a:extLst>
            <a:ext uri="{FF2B5EF4-FFF2-40B4-BE49-F238E27FC236}">
              <a16:creationId xmlns:a16="http://schemas.microsoft.com/office/drawing/2014/main" id="{D7CC1331-6519-4837-B358-DAAE3BD83A97}"/>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a:extLst>
            <a:ext uri="{FF2B5EF4-FFF2-40B4-BE49-F238E27FC236}">
              <a16:creationId xmlns:a16="http://schemas.microsoft.com/office/drawing/2014/main" id="{7CC1E71D-285E-4DD7-B725-000B2429AFF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293" name="【福祉施設】&#10;有形固定資産減価償却率最大値テキスト">
          <a:extLst>
            <a:ext uri="{FF2B5EF4-FFF2-40B4-BE49-F238E27FC236}">
              <a16:creationId xmlns:a16="http://schemas.microsoft.com/office/drawing/2014/main" id="{92D29D6B-0F21-49C2-B3F5-792C1031774B}"/>
            </a:ext>
          </a:extLst>
        </xdr:cNvPr>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294" name="直線コネクタ 293">
          <a:extLst>
            <a:ext uri="{FF2B5EF4-FFF2-40B4-BE49-F238E27FC236}">
              <a16:creationId xmlns:a16="http://schemas.microsoft.com/office/drawing/2014/main" id="{389B2CFB-ECB7-4EDC-ADF8-2A8C5477D9C1}"/>
            </a:ext>
          </a:extLst>
        </xdr:cNvPr>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3646</xdr:rowOff>
    </xdr:from>
    <xdr:ext cx="405111" cy="259045"/>
    <xdr:sp macro="" textlink="">
      <xdr:nvSpPr>
        <xdr:cNvPr id="295" name="【福祉施設】&#10;有形固定資産減価償却率平均値テキスト">
          <a:extLst>
            <a:ext uri="{FF2B5EF4-FFF2-40B4-BE49-F238E27FC236}">
              <a16:creationId xmlns:a16="http://schemas.microsoft.com/office/drawing/2014/main" id="{EA263AB5-C3B7-4190-AFC9-9767E2D9F36A}"/>
            </a:ext>
          </a:extLst>
        </xdr:cNvPr>
        <xdr:cNvSpPr txBox="1"/>
      </xdr:nvSpPr>
      <xdr:spPr>
        <a:xfrm>
          <a:off x="4673600" y="14062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296" name="フローチャート: 判断 295">
          <a:extLst>
            <a:ext uri="{FF2B5EF4-FFF2-40B4-BE49-F238E27FC236}">
              <a16:creationId xmlns:a16="http://schemas.microsoft.com/office/drawing/2014/main" id="{036D2219-370B-4BB4-B8A1-0398FE59A5B3}"/>
            </a:ext>
          </a:extLst>
        </xdr:cNvPr>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297" name="フローチャート: 判断 296">
          <a:extLst>
            <a:ext uri="{FF2B5EF4-FFF2-40B4-BE49-F238E27FC236}">
              <a16:creationId xmlns:a16="http://schemas.microsoft.com/office/drawing/2014/main" id="{D4A64727-8608-42A9-A8D3-0B59793AC483}"/>
            </a:ext>
          </a:extLst>
        </xdr:cNvPr>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298" name="フローチャート: 判断 297">
          <a:extLst>
            <a:ext uri="{FF2B5EF4-FFF2-40B4-BE49-F238E27FC236}">
              <a16:creationId xmlns:a16="http://schemas.microsoft.com/office/drawing/2014/main" id="{028D3548-DEBC-4BB7-A47A-55E72AD91ADB}"/>
            </a:ext>
          </a:extLst>
        </xdr:cNvPr>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299" name="フローチャート: 判断 298">
          <a:extLst>
            <a:ext uri="{FF2B5EF4-FFF2-40B4-BE49-F238E27FC236}">
              <a16:creationId xmlns:a16="http://schemas.microsoft.com/office/drawing/2014/main" id="{2592834A-6D73-45A0-8319-5FE4ADFEC044}"/>
            </a:ext>
          </a:extLst>
        </xdr:cNvPr>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300" name="フローチャート: 判断 299">
          <a:extLst>
            <a:ext uri="{FF2B5EF4-FFF2-40B4-BE49-F238E27FC236}">
              <a16:creationId xmlns:a16="http://schemas.microsoft.com/office/drawing/2014/main" id="{B3114812-26DF-4021-B564-D82BD27D0F4F}"/>
            </a:ext>
          </a:extLst>
        </xdr:cNvPr>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36CDEF1-1EAE-49EF-9EBB-E8ABBE6EDB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6E86B7A-72FA-4ED4-9CF1-05DF12101C3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46342318-9AD6-44D0-AA37-3C156E08DCF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590C7821-B713-44B0-86B0-DD20E113354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A6BC93A9-B91B-4064-9BED-F79C799262B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23223</xdr:rowOff>
    </xdr:from>
    <xdr:to>
      <xdr:col>24</xdr:col>
      <xdr:colOff>114300</xdr:colOff>
      <xdr:row>84</xdr:row>
      <xdr:rowOff>124823</xdr:rowOff>
    </xdr:to>
    <xdr:sp macro="" textlink="">
      <xdr:nvSpPr>
        <xdr:cNvPr id="306" name="楕円 305">
          <a:extLst>
            <a:ext uri="{FF2B5EF4-FFF2-40B4-BE49-F238E27FC236}">
              <a16:creationId xmlns:a16="http://schemas.microsoft.com/office/drawing/2014/main" id="{D94C851E-2C2C-4F0E-A377-5B68DEA7EC11}"/>
            </a:ext>
          </a:extLst>
        </xdr:cNvPr>
        <xdr:cNvSpPr/>
      </xdr:nvSpPr>
      <xdr:spPr>
        <a:xfrm>
          <a:off x="45847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1650</xdr:rowOff>
    </xdr:from>
    <xdr:ext cx="405111" cy="259045"/>
    <xdr:sp macro="" textlink="">
      <xdr:nvSpPr>
        <xdr:cNvPr id="307" name="【福祉施設】&#10;有形固定資産減価償却率該当値テキスト">
          <a:extLst>
            <a:ext uri="{FF2B5EF4-FFF2-40B4-BE49-F238E27FC236}">
              <a16:creationId xmlns:a16="http://schemas.microsoft.com/office/drawing/2014/main" id="{AE3F53C7-E48E-445F-ADE3-01E04B286216}"/>
            </a:ext>
          </a:extLst>
        </xdr:cNvPr>
        <xdr:cNvSpPr txBox="1"/>
      </xdr:nvSpPr>
      <xdr:spPr>
        <a:xfrm>
          <a:off x="4673600"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6894</xdr:rowOff>
    </xdr:from>
    <xdr:to>
      <xdr:col>20</xdr:col>
      <xdr:colOff>38100</xdr:colOff>
      <xdr:row>84</xdr:row>
      <xdr:rowOff>108494</xdr:rowOff>
    </xdr:to>
    <xdr:sp macro="" textlink="">
      <xdr:nvSpPr>
        <xdr:cNvPr id="308" name="楕円 307">
          <a:extLst>
            <a:ext uri="{FF2B5EF4-FFF2-40B4-BE49-F238E27FC236}">
              <a16:creationId xmlns:a16="http://schemas.microsoft.com/office/drawing/2014/main" id="{8B4F7530-BE36-4689-BC52-D0623B21130E}"/>
            </a:ext>
          </a:extLst>
        </xdr:cNvPr>
        <xdr:cNvSpPr/>
      </xdr:nvSpPr>
      <xdr:spPr>
        <a:xfrm>
          <a:off x="3746500" y="1440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57694</xdr:rowOff>
    </xdr:from>
    <xdr:to>
      <xdr:col>24</xdr:col>
      <xdr:colOff>63500</xdr:colOff>
      <xdr:row>84</xdr:row>
      <xdr:rowOff>74023</xdr:rowOff>
    </xdr:to>
    <xdr:cxnSp macro="">
      <xdr:nvCxnSpPr>
        <xdr:cNvPr id="309" name="直線コネクタ 308">
          <a:extLst>
            <a:ext uri="{FF2B5EF4-FFF2-40B4-BE49-F238E27FC236}">
              <a16:creationId xmlns:a16="http://schemas.microsoft.com/office/drawing/2014/main" id="{C3CBB891-AD85-4AD3-92FE-8C8D97369471}"/>
            </a:ext>
          </a:extLst>
        </xdr:cNvPr>
        <xdr:cNvCxnSpPr/>
      </xdr:nvCxnSpPr>
      <xdr:spPr>
        <a:xfrm>
          <a:off x="3797300" y="14459494"/>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152219</xdr:rowOff>
    </xdr:from>
    <xdr:to>
      <xdr:col>15</xdr:col>
      <xdr:colOff>101600</xdr:colOff>
      <xdr:row>84</xdr:row>
      <xdr:rowOff>82369</xdr:rowOff>
    </xdr:to>
    <xdr:sp macro="" textlink="">
      <xdr:nvSpPr>
        <xdr:cNvPr id="310" name="楕円 309">
          <a:extLst>
            <a:ext uri="{FF2B5EF4-FFF2-40B4-BE49-F238E27FC236}">
              <a16:creationId xmlns:a16="http://schemas.microsoft.com/office/drawing/2014/main" id="{DA175EB9-0D95-4E75-B2A0-82B94F477AD8}"/>
            </a:ext>
          </a:extLst>
        </xdr:cNvPr>
        <xdr:cNvSpPr/>
      </xdr:nvSpPr>
      <xdr:spPr>
        <a:xfrm>
          <a:off x="2857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31569</xdr:rowOff>
    </xdr:from>
    <xdr:to>
      <xdr:col>19</xdr:col>
      <xdr:colOff>177800</xdr:colOff>
      <xdr:row>84</xdr:row>
      <xdr:rowOff>57694</xdr:rowOff>
    </xdr:to>
    <xdr:cxnSp macro="">
      <xdr:nvCxnSpPr>
        <xdr:cNvPr id="311" name="直線コネクタ 310">
          <a:extLst>
            <a:ext uri="{FF2B5EF4-FFF2-40B4-BE49-F238E27FC236}">
              <a16:creationId xmlns:a16="http://schemas.microsoft.com/office/drawing/2014/main" id="{47023BA9-CA92-41A9-A644-E75163DD0A0D}"/>
            </a:ext>
          </a:extLst>
        </xdr:cNvPr>
        <xdr:cNvCxnSpPr/>
      </xdr:nvCxnSpPr>
      <xdr:spPr>
        <a:xfrm>
          <a:off x="2908300" y="144333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148952</xdr:rowOff>
    </xdr:from>
    <xdr:to>
      <xdr:col>10</xdr:col>
      <xdr:colOff>165100</xdr:colOff>
      <xdr:row>84</xdr:row>
      <xdr:rowOff>79102</xdr:rowOff>
    </xdr:to>
    <xdr:sp macro="" textlink="">
      <xdr:nvSpPr>
        <xdr:cNvPr id="312" name="楕円 311">
          <a:extLst>
            <a:ext uri="{FF2B5EF4-FFF2-40B4-BE49-F238E27FC236}">
              <a16:creationId xmlns:a16="http://schemas.microsoft.com/office/drawing/2014/main" id="{2CF7B0E1-A93B-4F01-B328-CA0CD92A748C}"/>
            </a:ext>
          </a:extLst>
        </xdr:cNvPr>
        <xdr:cNvSpPr/>
      </xdr:nvSpPr>
      <xdr:spPr>
        <a:xfrm>
          <a:off x="1968500" y="1437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28302</xdr:rowOff>
    </xdr:from>
    <xdr:to>
      <xdr:col>15</xdr:col>
      <xdr:colOff>50800</xdr:colOff>
      <xdr:row>84</xdr:row>
      <xdr:rowOff>31569</xdr:rowOff>
    </xdr:to>
    <xdr:cxnSp macro="">
      <xdr:nvCxnSpPr>
        <xdr:cNvPr id="313" name="直線コネクタ 312">
          <a:extLst>
            <a:ext uri="{FF2B5EF4-FFF2-40B4-BE49-F238E27FC236}">
              <a16:creationId xmlns:a16="http://schemas.microsoft.com/office/drawing/2014/main" id="{B2E55DCD-4FF7-4319-9810-B572893BF413}"/>
            </a:ext>
          </a:extLst>
        </xdr:cNvPr>
        <xdr:cNvCxnSpPr/>
      </xdr:nvCxnSpPr>
      <xdr:spPr>
        <a:xfrm>
          <a:off x="2019300" y="1443010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121194</xdr:rowOff>
    </xdr:from>
    <xdr:to>
      <xdr:col>6</xdr:col>
      <xdr:colOff>38100</xdr:colOff>
      <xdr:row>84</xdr:row>
      <xdr:rowOff>51344</xdr:rowOff>
    </xdr:to>
    <xdr:sp macro="" textlink="">
      <xdr:nvSpPr>
        <xdr:cNvPr id="314" name="楕円 313">
          <a:extLst>
            <a:ext uri="{FF2B5EF4-FFF2-40B4-BE49-F238E27FC236}">
              <a16:creationId xmlns:a16="http://schemas.microsoft.com/office/drawing/2014/main" id="{3808BB5E-13EC-4520-AE5C-90FE03DE2D10}"/>
            </a:ext>
          </a:extLst>
        </xdr:cNvPr>
        <xdr:cNvSpPr/>
      </xdr:nvSpPr>
      <xdr:spPr>
        <a:xfrm>
          <a:off x="10795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544</xdr:rowOff>
    </xdr:from>
    <xdr:to>
      <xdr:col>10</xdr:col>
      <xdr:colOff>114300</xdr:colOff>
      <xdr:row>84</xdr:row>
      <xdr:rowOff>28302</xdr:rowOff>
    </xdr:to>
    <xdr:cxnSp macro="">
      <xdr:nvCxnSpPr>
        <xdr:cNvPr id="315" name="直線コネクタ 314">
          <a:extLst>
            <a:ext uri="{FF2B5EF4-FFF2-40B4-BE49-F238E27FC236}">
              <a16:creationId xmlns:a16="http://schemas.microsoft.com/office/drawing/2014/main" id="{A5EDADA7-8EB5-4C38-ACF7-66A5EC05C882}"/>
            </a:ext>
          </a:extLst>
        </xdr:cNvPr>
        <xdr:cNvCxnSpPr/>
      </xdr:nvCxnSpPr>
      <xdr:spPr>
        <a:xfrm>
          <a:off x="1130300" y="14402344"/>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74403</xdr:rowOff>
    </xdr:from>
    <xdr:ext cx="405111" cy="259045"/>
    <xdr:sp macro="" textlink="">
      <xdr:nvSpPr>
        <xdr:cNvPr id="316" name="n_1aveValue【福祉施設】&#10;有形固定資産減価償却率">
          <a:extLst>
            <a:ext uri="{FF2B5EF4-FFF2-40B4-BE49-F238E27FC236}">
              <a16:creationId xmlns:a16="http://schemas.microsoft.com/office/drawing/2014/main" id="{EB4F5D1B-D353-428C-96E0-3FB8365117A4}"/>
            </a:ext>
          </a:extLst>
        </xdr:cNvPr>
        <xdr:cNvSpPr txBox="1"/>
      </xdr:nvSpPr>
      <xdr:spPr>
        <a:xfrm>
          <a:off x="3582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61340</xdr:rowOff>
    </xdr:from>
    <xdr:ext cx="405111" cy="259045"/>
    <xdr:sp macro="" textlink="">
      <xdr:nvSpPr>
        <xdr:cNvPr id="317" name="n_2aveValue【福祉施設】&#10;有形固定資産減価償却率">
          <a:extLst>
            <a:ext uri="{FF2B5EF4-FFF2-40B4-BE49-F238E27FC236}">
              <a16:creationId xmlns:a16="http://schemas.microsoft.com/office/drawing/2014/main" id="{7E63F8F6-CDD1-478D-85DD-620161944360}"/>
            </a:ext>
          </a:extLst>
        </xdr:cNvPr>
        <xdr:cNvSpPr txBox="1"/>
      </xdr:nvSpPr>
      <xdr:spPr>
        <a:xfrm>
          <a:off x="2705744"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31948</xdr:rowOff>
    </xdr:from>
    <xdr:ext cx="405111" cy="259045"/>
    <xdr:sp macro="" textlink="">
      <xdr:nvSpPr>
        <xdr:cNvPr id="318" name="n_3aveValue【福祉施設】&#10;有形固定資産減価償却率">
          <a:extLst>
            <a:ext uri="{FF2B5EF4-FFF2-40B4-BE49-F238E27FC236}">
              <a16:creationId xmlns:a16="http://schemas.microsoft.com/office/drawing/2014/main" id="{AC263371-DB6F-4F80-8BCB-E8CA3E72125A}"/>
            </a:ext>
          </a:extLst>
        </xdr:cNvPr>
        <xdr:cNvSpPr txBox="1"/>
      </xdr:nvSpPr>
      <xdr:spPr>
        <a:xfrm>
          <a:off x="18167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136451</xdr:rowOff>
    </xdr:from>
    <xdr:ext cx="405111" cy="259045"/>
    <xdr:sp macro="" textlink="">
      <xdr:nvSpPr>
        <xdr:cNvPr id="319" name="n_4aveValue【福祉施設】&#10;有形固定資産減価償却率">
          <a:extLst>
            <a:ext uri="{FF2B5EF4-FFF2-40B4-BE49-F238E27FC236}">
              <a16:creationId xmlns:a16="http://schemas.microsoft.com/office/drawing/2014/main" id="{F83DF275-F053-4045-8895-0C60EFA446F2}"/>
            </a:ext>
          </a:extLst>
        </xdr:cNvPr>
        <xdr:cNvSpPr txBox="1"/>
      </xdr:nvSpPr>
      <xdr:spPr>
        <a:xfrm>
          <a:off x="927744" y="1385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99621</xdr:rowOff>
    </xdr:from>
    <xdr:ext cx="405111" cy="259045"/>
    <xdr:sp macro="" textlink="">
      <xdr:nvSpPr>
        <xdr:cNvPr id="320" name="n_1mainValue【福祉施設】&#10;有形固定資産減価償却率">
          <a:extLst>
            <a:ext uri="{FF2B5EF4-FFF2-40B4-BE49-F238E27FC236}">
              <a16:creationId xmlns:a16="http://schemas.microsoft.com/office/drawing/2014/main" id="{00FEA859-6C5D-4241-B012-2724E581A635}"/>
            </a:ext>
          </a:extLst>
        </xdr:cNvPr>
        <xdr:cNvSpPr txBox="1"/>
      </xdr:nvSpPr>
      <xdr:spPr>
        <a:xfrm>
          <a:off x="35820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73496</xdr:rowOff>
    </xdr:from>
    <xdr:ext cx="405111" cy="259045"/>
    <xdr:sp macro="" textlink="">
      <xdr:nvSpPr>
        <xdr:cNvPr id="321" name="n_2mainValue【福祉施設】&#10;有形固定資産減価償却率">
          <a:extLst>
            <a:ext uri="{FF2B5EF4-FFF2-40B4-BE49-F238E27FC236}">
              <a16:creationId xmlns:a16="http://schemas.microsoft.com/office/drawing/2014/main" id="{6C7AB7DD-3E59-46FE-9B57-2A0FDEE32869}"/>
            </a:ext>
          </a:extLst>
        </xdr:cNvPr>
        <xdr:cNvSpPr txBox="1"/>
      </xdr:nvSpPr>
      <xdr:spPr>
        <a:xfrm>
          <a:off x="2705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70229</xdr:rowOff>
    </xdr:from>
    <xdr:ext cx="405111" cy="259045"/>
    <xdr:sp macro="" textlink="">
      <xdr:nvSpPr>
        <xdr:cNvPr id="322" name="n_3mainValue【福祉施設】&#10;有形固定資産減価償却率">
          <a:extLst>
            <a:ext uri="{FF2B5EF4-FFF2-40B4-BE49-F238E27FC236}">
              <a16:creationId xmlns:a16="http://schemas.microsoft.com/office/drawing/2014/main" id="{F5992B06-0ECA-4CAA-A302-D1F1ED94D1B4}"/>
            </a:ext>
          </a:extLst>
        </xdr:cNvPr>
        <xdr:cNvSpPr txBox="1"/>
      </xdr:nvSpPr>
      <xdr:spPr>
        <a:xfrm>
          <a:off x="1816744" y="1447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42471</xdr:rowOff>
    </xdr:from>
    <xdr:ext cx="405111" cy="259045"/>
    <xdr:sp macro="" textlink="">
      <xdr:nvSpPr>
        <xdr:cNvPr id="323" name="n_4mainValue【福祉施設】&#10;有形固定資産減価償却率">
          <a:extLst>
            <a:ext uri="{FF2B5EF4-FFF2-40B4-BE49-F238E27FC236}">
              <a16:creationId xmlns:a16="http://schemas.microsoft.com/office/drawing/2014/main" id="{37A0008E-DC9C-404A-9A68-F289CF0BE8FD}"/>
            </a:ext>
          </a:extLst>
        </xdr:cNvPr>
        <xdr:cNvSpPr txBox="1"/>
      </xdr:nvSpPr>
      <xdr:spPr>
        <a:xfrm>
          <a:off x="9277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4AC622CC-10F4-4278-BB03-75305AB4D0E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9FA064C8-C684-47F2-A388-5945BA5FF4F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54324DED-2EBA-4165-87ED-F5E44CADF0F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25C3089E-2E84-4BD7-8E63-33D04D3E31A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DA3A5BCB-82F2-4C84-BA5E-92CF2546B896}"/>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E6536846-D145-49CD-A51D-897D59E346A7}"/>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5812E787-29A4-48B7-8A43-004F5777EE0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3978E9BD-75EB-4FE7-96A6-ED3BCBF1774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96E10FBE-2005-441F-B4EB-B4B401188C7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5FC26FF-FD53-497C-9B20-59676B72D03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a:extLst>
            <a:ext uri="{FF2B5EF4-FFF2-40B4-BE49-F238E27FC236}">
              <a16:creationId xmlns:a16="http://schemas.microsoft.com/office/drawing/2014/main" id="{576F76DC-0B7F-48ED-82A6-8FD3DECA4C04}"/>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a:extLst>
            <a:ext uri="{FF2B5EF4-FFF2-40B4-BE49-F238E27FC236}">
              <a16:creationId xmlns:a16="http://schemas.microsoft.com/office/drawing/2014/main" id="{900C59BA-8AF4-44E0-A790-D63DF252E042}"/>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a:extLst>
            <a:ext uri="{FF2B5EF4-FFF2-40B4-BE49-F238E27FC236}">
              <a16:creationId xmlns:a16="http://schemas.microsoft.com/office/drawing/2014/main" id="{CE10C060-8911-420D-92C3-01966493F8E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a:extLst>
            <a:ext uri="{FF2B5EF4-FFF2-40B4-BE49-F238E27FC236}">
              <a16:creationId xmlns:a16="http://schemas.microsoft.com/office/drawing/2014/main" id="{C6C133A8-C9BD-4FCE-804F-CC4F1BBB8B2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a:extLst>
            <a:ext uri="{FF2B5EF4-FFF2-40B4-BE49-F238E27FC236}">
              <a16:creationId xmlns:a16="http://schemas.microsoft.com/office/drawing/2014/main" id="{7741EC0F-8AB1-4C41-A03B-27016FAC8D4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a:extLst>
            <a:ext uri="{FF2B5EF4-FFF2-40B4-BE49-F238E27FC236}">
              <a16:creationId xmlns:a16="http://schemas.microsoft.com/office/drawing/2014/main" id="{4CBDDBA3-8F11-4A04-BA67-90EEBABE40A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a:extLst>
            <a:ext uri="{FF2B5EF4-FFF2-40B4-BE49-F238E27FC236}">
              <a16:creationId xmlns:a16="http://schemas.microsoft.com/office/drawing/2014/main" id="{2F6B3F11-093C-45CF-AA62-1781229B7455}"/>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a:extLst>
            <a:ext uri="{FF2B5EF4-FFF2-40B4-BE49-F238E27FC236}">
              <a16:creationId xmlns:a16="http://schemas.microsoft.com/office/drawing/2014/main" id="{2279CE6C-E5C9-4114-B772-F3C0AA1FDE2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24238253-8E78-46F7-9F75-4D840ED54F9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54F45631-FC0C-4C4E-991B-F736D39839C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FEA1ED15-0E35-4C23-9D97-18B66EC0EEF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345" name="直線コネクタ 344">
          <a:extLst>
            <a:ext uri="{FF2B5EF4-FFF2-40B4-BE49-F238E27FC236}">
              <a16:creationId xmlns:a16="http://schemas.microsoft.com/office/drawing/2014/main" id="{42BC4A8B-607E-491E-9BE2-47E995A47948}"/>
            </a:ext>
          </a:extLst>
        </xdr:cNvPr>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346" name="【福祉施設】&#10;一人当たり面積最小値テキスト">
          <a:extLst>
            <a:ext uri="{FF2B5EF4-FFF2-40B4-BE49-F238E27FC236}">
              <a16:creationId xmlns:a16="http://schemas.microsoft.com/office/drawing/2014/main" id="{E86ADB16-9342-4503-9148-B9C8F3C7603A}"/>
            </a:ext>
          </a:extLst>
        </xdr:cNvPr>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347" name="直線コネクタ 346">
          <a:extLst>
            <a:ext uri="{FF2B5EF4-FFF2-40B4-BE49-F238E27FC236}">
              <a16:creationId xmlns:a16="http://schemas.microsoft.com/office/drawing/2014/main" id="{0F6D154F-1D43-4AC3-8A3F-FAD8FDDC8125}"/>
            </a:ext>
          </a:extLst>
        </xdr:cNvPr>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348" name="【福祉施設】&#10;一人当たり面積最大値テキスト">
          <a:extLst>
            <a:ext uri="{FF2B5EF4-FFF2-40B4-BE49-F238E27FC236}">
              <a16:creationId xmlns:a16="http://schemas.microsoft.com/office/drawing/2014/main" id="{F06352A3-228D-4AFB-B875-41187EC28427}"/>
            </a:ext>
          </a:extLst>
        </xdr:cNvPr>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349" name="直線コネクタ 348">
          <a:extLst>
            <a:ext uri="{FF2B5EF4-FFF2-40B4-BE49-F238E27FC236}">
              <a16:creationId xmlns:a16="http://schemas.microsoft.com/office/drawing/2014/main" id="{10E14CE5-098E-40F1-830C-0CDFE9B329ED}"/>
            </a:ext>
          </a:extLst>
        </xdr:cNvPr>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350" name="【福祉施設】&#10;一人当たり面積平均値テキスト">
          <a:extLst>
            <a:ext uri="{FF2B5EF4-FFF2-40B4-BE49-F238E27FC236}">
              <a16:creationId xmlns:a16="http://schemas.microsoft.com/office/drawing/2014/main" id="{4776D607-C9FF-4D32-85CA-8DD6C4923BAB}"/>
            </a:ext>
          </a:extLst>
        </xdr:cNvPr>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351" name="フローチャート: 判断 350">
          <a:extLst>
            <a:ext uri="{FF2B5EF4-FFF2-40B4-BE49-F238E27FC236}">
              <a16:creationId xmlns:a16="http://schemas.microsoft.com/office/drawing/2014/main" id="{3D6CE377-FAAA-4421-BED8-FB6A91E6CB18}"/>
            </a:ext>
          </a:extLst>
        </xdr:cNvPr>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352" name="フローチャート: 判断 351">
          <a:extLst>
            <a:ext uri="{FF2B5EF4-FFF2-40B4-BE49-F238E27FC236}">
              <a16:creationId xmlns:a16="http://schemas.microsoft.com/office/drawing/2014/main" id="{9039FDD4-7E9B-4F28-8A08-1EA0EE4ED461}"/>
            </a:ext>
          </a:extLst>
        </xdr:cNvPr>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353" name="フローチャート: 判断 352">
          <a:extLst>
            <a:ext uri="{FF2B5EF4-FFF2-40B4-BE49-F238E27FC236}">
              <a16:creationId xmlns:a16="http://schemas.microsoft.com/office/drawing/2014/main" id="{EE68702A-30FD-45C1-A529-B56D1C72E80A}"/>
            </a:ext>
          </a:extLst>
        </xdr:cNvPr>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354" name="フローチャート: 判断 353">
          <a:extLst>
            <a:ext uri="{FF2B5EF4-FFF2-40B4-BE49-F238E27FC236}">
              <a16:creationId xmlns:a16="http://schemas.microsoft.com/office/drawing/2014/main" id="{C6B29A24-7AF0-4067-817C-8930322C00D4}"/>
            </a:ext>
          </a:extLst>
        </xdr:cNvPr>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355" name="フローチャート: 判断 354">
          <a:extLst>
            <a:ext uri="{FF2B5EF4-FFF2-40B4-BE49-F238E27FC236}">
              <a16:creationId xmlns:a16="http://schemas.microsoft.com/office/drawing/2014/main" id="{FCC18B20-2D4C-43E8-B67B-BA7DE935495C}"/>
            </a:ext>
          </a:extLst>
        </xdr:cNvPr>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B9DE7EDA-D307-43C6-B6FC-B799F106DE2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35AFA33-C6FE-44F2-A97F-310DFF262CD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3B0B6A8-69E6-4AC1-925E-1112EFECB4F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40C068-78F3-4D61-97CA-C97CD5B449B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68D2BBB-AF21-40F9-9FF9-B27BAAC4698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106172</xdr:rowOff>
    </xdr:from>
    <xdr:to>
      <xdr:col>55</xdr:col>
      <xdr:colOff>50800</xdr:colOff>
      <xdr:row>81</xdr:row>
      <xdr:rowOff>36322</xdr:rowOff>
    </xdr:to>
    <xdr:sp macro="" textlink="">
      <xdr:nvSpPr>
        <xdr:cNvPr id="361" name="楕円 360">
          <a:extLst>
            <a:ext uri="{FF2B5EF4-FFF2-40B4-BE49-F238E27FC236}">
              <a16:creationId xmlns:a16="http://schemas.microsoft.com/office/drawing/2014/main" id="{45736E54-ED05-4136-88B3-51D40A85B15C}"/>
            </a:ext>
          </a:extLst>
        </xdr:cNvPr>
        <xdr:cNvSpPr/>
      </xdr:nvSpPr>
      <xdr:spPr>
        <a:xfrm>
          <a:off x="10426700" y="1382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129049</xdr:rowOff>
    </xdr:from>
    <xdr:ext cx="469744" cy="259045"/>
    <xdr:sp macro="" textlink="">
      <xdr:nvSpPr>
        <xdr:cNvPr id="362" name="【福祉施設】&#10;一人当たり面積該当値テキスト">
          <a:extLst>
            <a:ext uri="{FF2B5EF4-FFF2-40B4-BE49-F238E27FC236}">
              <a16:creationId xmlns:a16="http://schemas.microsoft.com/office/drawing/2014/main" id="{85B0355E-7B9E-4B45-989A-4366EE8E45E8}"/>
            </a:ext>
          </a:extLst>
        </xdr:cNvPr>
        <xdr:cNvSpPr txBox="1"/>
      </xdr:nvSpPr>
      <xdr:spPr>
        <a:xfrm>
          <a:off x="10515600"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119887</xdr:rowOff>
    </xdr:from>
    <xdr:to>
      <xdr:col>50</xdr:col>
      <xdr:colOff>165100</xdr:colOff>
      <xdr:row>81</xdr:row>
      <xdr:rowOff>50037</xdr:rowOff>
    </xdr:to>
    <xdr:sp macro="" textlink="">
      <xdr:nvSpPr>
        <xdr:cNvPr id="363" name="楕円 362">
          <a:extLst>
            <a:ext uri="{FF2B5EF4-FFF2-40B4-BE49-F238E27FC236}">
              <a16:creationId xmlns:a16="http://schemas.microsoft.com/office/drawing/2014/main" id="{6F8AB887-C5D4-4064-9F0A-CE0718EEFF68}"/>
            </a:ext>
          </a:extLst>
        </xdr:cNvPr>
        <xdr:cNvSpPr/>
      </xdr:nvSpPr>
      <xdr:spPr>
        <a:xfrm>
          <a:off x="9588500" y="13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156972</xdr:rowOff>
    </xdr:from>
    <xdr:to>
      <xdr:col>55</xdr:col>
      <xdr:colOff>0</xdr:colOff>
      <xdr:row>80</xdr:row>
      <xdr:rowOff>170687</xdr:rowOff>
    </xdr:to>
    <xdr:cxnSp macro="">
      <xdr:nvCxnSpPr>
        <xdr:cNvPr id="364" name="直線コネクタ 363">
          <a:extLst>
            <a:ext uri="{FF2B5EF4-FFF2-40B4-BE49-F238E27FC236}">
              <a16:creationId xmlns:a16="http://schemas.microsoft.com/office/drawing/2014/main" id="{67867778-1C13-4246-B4EB-ED11FCD56814}"/>
            </a:ext>
          </a:extLst>
        </xdr:cNvPr>
        <xdr:cNvCxnSpPr/>
      </xdr:nvCxnSpPr>
      <xdr:spPr>
        <a:xfrm flipV="1">
          <a:off x="9639300" y="13872972"/>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97028</xdr:rowOff>
    </xdr:from>
    <xdr:to>
      <xdr:col>46</xdr:col>
      <xdr:colOff>38100</xdr:colOff>
      <xdr:row>81</xdr:row>
      <xdr:rowOff>27178</xdr:rowOff>
    </xdr:to>
    <xdr:sp macro="" textlink="">
      <xdr:nvSpPr>
        <xdr:cNvPr id="365" name="楕円 364">
          <a:extLst>
            <a:ext uri="{FF2B5EF4-FFF2-40B4-BE49-F238E27FC236}">
              <a16:creationId xmlns:a16="http://schemas.microsoft.com/office/drawing/2014/main" id="{F8A45762-DAD2-4690-9D01-724D5C739197}"/>
            </a:ext>
          </a:extLst>
        </xdr:cNvPr>
        <xdr:cNvSpPr/>
      </xdr:nvSpPr>
      <xdr:spPr>
        <a:xfrm>
          <a:off x="8699500" y="13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147828</xdr:rowOff>
    </xdr:from>
    <xdr:to>
      <xdr:col>50</xdr:col>
      <xdr:colOff>114300</xdr:colOff>
      <xdr:row>80</xdr:row>
      <xdr:rowOff>170687</xdr:rowOff>
    </xdr:to>
    <xdr:cxnSp macro="">
      <xdr:nvCxnSpPr>
        <xdr:cNvPr id="366" name="直線コネクタ 365">
          <a:extLst>
            <a:ext uri="{FF2B5EF4-FFF2-40B4-BE49-F238E27FC236}">
              <a16:creationId xmlns:a16="http://schemas.microsoft.com/office/drawing/2014/main" id="{4A9D7D89-4260-4CBB-9B86-3244A46354E6}"/>
            </a:ext>
          </a:extLst>
        </xdr:cNvPr>
        <xdr:cNvCxnSpPr/>
      </xdr:nvCxnSpPr>
      <xdr:spPr>
        <a:xfrm>
          <a:off x="8750300" y="138638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92456</xdr:rowOff>
    </xdr:from>
    <xdr:to>
      <xdr:col>41</xdr:col>
      <xdr:colOff>101600</xdr:colOff>
      <xdr:row>81</xdr:row>
      <xdr:rowOff>22606</xdr:rowOff>
    </xdr:to>
    <xdr:sp macro="" textlink="">
      <xdr:nvSpPr>
        <xdr:cNvPr id="367" name="楕円 366">
          <a:extLst>
            <a:ext uri="{FF2B5EF4-FFF2-40B4-BE49-F238E27FC236}">
              <a16:creationId xmlns:a16="http://schemas.microsoft.com/office/drawing/2014/main" id="{763BAAC2-978A-4CD1-A7AB-394C9F8F5342}"/>
            </a:ext>
          </a:extLst>
        </xdr:cNvPr>
        <xdr:cNvSpPr/>
      </xdr:nvSpPr>
      <xdr:spPr>
        <a:xfrm>
          <a:off x="7810500" y="1380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143256</xdr:rowOff>
    </xdr:from>
    <xdr:to>
      <xdr:col>45</xdr:col>
      <xdr:colOff>177800</xdr:colOff>
      <xdr:row>80</xdr:row>
      <xdr:rowOff>147828</xdr:rowOff>
    </xdr:to>
    <xdr:cxnSp macro="">
      <xdr:nvCxnSpPr>
        <xdr:cNvPr id="368" name="直線コネクタ 367">
          <a:extLst>
            <a:ext uri="{FF2B5EF4-FFF2-40B4-BE49-F238E27FC236}">
              <a16:creationId xmlns:a16="http://schemas.microsoft.com/office/drawing/2014/main" id="{43B95CD5-234C-4148-A44C-B611100A9479}"/>
            </a:ext>
          </a:extLst>
        </xdr:cNvPr>
        <xdr:cNvCxnSpPr/>
      </xdr:nvCxnSpPr>
      <xdr:spPr>
        <a:xfrm>
          <a:off x="7861300" y="138592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60452</xdr:rowOff>
    </xdr:from>
    <xdr:to>
      <xdr:col>36</xdr:col>
      <xdr:colOff>165100</xdr:colOff>
      <xdr:row>80</xdr:row>
      <xdr:rowOff>162052</xdr:rowOff>
    </xdr:to>
    <xdr:sp macro="" textlink="">
      <xdr:nvSpPr>
        <xdr:cNvPr id="369" name="楕円 368">
          <a:extLst>
            <a:ext uri="{FF2B5EF4-FFF2-40B4-BE49-F238E27FC236}">
              <a16:creationId xmlns:a16="http://schemas.microsoft.com/office/drawing/2014/main" id="{0975855B-DCFA-4A51-B746-1B5072327E66}"/>
            </a:ext>
          </a:extLst>
        </xdr:cNvPr>
        <xdr:cNvSpPr/>
      </xdr:nvSpPr>
      <xdr:spPr>
        <a:xfrm>
          <a:off x="6921500" y="1377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111252</xdr:rowOff>
    </xdr:from>
    <xdr:to>
      <xdr:col>41</xdr:col>
      <xdr:colOff>50800</xdr:colOff>
      <xdr:row>80</xdr:row>
      <xdr:rowOff>143256</xdr:rowOff>
    </xdr:to>
    <xdr:cxnSp macro="">
      <xdr:nvCxnSpPr>
        <xdr:cNvPr id="370" name="直線コネクタ 369">
          <a:extLst>
            <a:ext uri="{FF2B5EF4-FFF2-40B4-BE49-F238E27FC236}">
              <a16:creationId xmlns:a16="http://schemas.microsoft.com/office/drawing/2014/main" id="{F09B82BE-9EFD-4A32-B893-6BE12F343732}"/>
            </a:ext>
          </a:extLst>
        </xdr:cNvPr>
        <xdr:cNvCxnSpPr/>
      </xdr:nvCxnSpPr>
      <xdr:spPr>
        <a:xfrm>
          <a:off x="6972300" y="1382725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371" name="n_1aveValue【福祉施設】&#10;一人当たり面積">
          <a:extLst>
            <a:ext uri="{FF2B5EF4-FFF2-40B4-BE49-F238E27FC236}">
              <a16:creationId xmlns:a16="http://schemas.microsoft.com/office/drawing/2014/main" id="{6E07D763-3333-4764-94C5-F68202AF58AE}"/>
            </a:ext>
          </a:extLst>
        </xdr:cNvPr>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372" name="n_2aveValue【福祉施設】&#10;一人当たり面積">
          <a:extLst>
            <a:ext uri="{FF2B5EF4-FFF2-40B4-BE49-F238E27FC236}">
              <a16:creationId xmlns:a16="http://schemas.microsoft.com/office/drawing/2014/main" id="{4849C57F-3363-4346-84AA-28876621DA94}"/>
            </a:ext>
          </a:extLst>
        </xdr:cNvPr>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373" name="n_3aveValue【福祉施設】&#10;一人当たり面積">
          <a:extLst>
            <a:ext uri="{FF2B5EF4-FFF2-40B4-BE49-F238E27FC236}">
              <a16:creationId xmlns:a16="http://schemas.microsoft.com/office/drawing/2014/main" id="{23EA07A1-57BF-4011-8051-636E98641F8A}"/>
            </a:ext>
          </a:extLst>
        </xdr:cNvPr>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374" name="n_4aveValue【福祉施設】&#10;一人当たり面積">
          <a:extLst>
            <a:ext uri="{FF2B5EF4-FFF2-40B4-BE49-F238E27FC236}">
              <a16:creationId xmlns:a16="http://schemas.microsoft.com/office/drawing/2014/main" id="{94CCBD9B-02A8-4560-A909-585366287997}"/>
            </a:ext>
          </a:extLst>
        </xdr:cNvPr>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66564</xdr:rowOff>
    </xdr:from>
    <xdr:ext cx="469744" cy="259045"/>
    <xdr:sp macro="" textlink="">
      <xdr:nvSpPr>
        <xdr:cNvPr id="375" name="n_1mainValue【福祉施設】&#10;一人当たり面積">
          <a:extLst>
            <a:ext uri="{FF2B5EF4-FFF2-40B4-BE49-F238E27FC236}">
              <a16:creationId xmlns:a16="http://schemas.microsoft.com/office/drawing/2014/main" id="{7D79BCDE-0882-44FB-A219-068D18D40AB8}"/>
            </a:ext>
          </a:extLst>
        </xdr:cNvPr>
        <xdr:cNvSpPr txBox="1"/>
      </xdr:nvSpPr>
      <xdr:spPr>
        <a:xfrm>
          <a:off x="9391727" y="1361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43705</xdr:rowOff>
    </xdr:from>
    <xdr:ext cx="469744" cy="259045"/>
    <xdr:sp macro="" textlink="">
      <xdr:nvSpPr>
        <xdr:cNvPr id="376" name="n_2mainValue【福祉施設】&#10;一人当たり面積">
          <a:extLst>
            <a:ext uri="{FF2B5EF4-FFF2-40B4-BE49-F238E27FC236}">
              <a16:creationId xmlns:a16="http://schemas.microsoft.com/office/drawing/2014/main" id="{88AB0E5E-4B57-40DB-9523-680C95897B1F}"/>
            </a:ext>
          </a:extLst>
        </xdr:cNvPr>
        <xdr:cNvSpPr txBox="1"/>
      </xdr:nvSpPr>
      <xdr:spPr>
        <a:xfrm>
          <a:off x="8515427" y="1358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39133</xdr:rowOff>
    </xdr:from>
    <xdr:ext cx="469744" cy="259045"/>
    <xdr:sp macro="" textlink="">
      <xdr:nvSpPr>
        <xdr:cNvPr id="377" name="n_3mainValue【福祉施設】&#10;一人当たり面積">
          <a:extLst>
            <a:ext uri="{FF2B5EF4-FFF2-40B4-BE49-F238E27FC236}">
              <a16:creationId xmlns:a16="http://schemas.microsoft.com/office/drawing/2014/main" id="{2814B47B-FB2F-4CAD-B622-33AA7CDBECAF}"/>
            </a:ext>
          </a:extLst>
        </xdr:cNvPr>
        <xdr:cNvSpPr txBox="1"/>
      </xdr:nvSpPr>
      <xdr:spPr>
        <a:xfrm>
          <a:off x="7626427" y="135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7129</xdr:rowOff>
    </xdr:from>
    <xdr:ext cx="469744" cy="259045"/>
    <xdr:sp macro="" textlink="">
      <xdr:nvSpPr>
        <xdr:cNvPr id="378" name="n_4mainValue【福祉施設】&#10;一人当たり面積">
          <a:extLst>
            <a:ext uri="{FF2B5EF4-FFF2-40B4-BE49-F238E27FC236}">
              <a16:creationId xmlns:a16="http://schemas.microsoft.com/office/drawing/2014/main" id="{8256FA59-0655-4B9D-BA71-359AC67ACEE8}"/>
            </a:ext>
          </a:extLst>
        </xdr:cNvPr>
        <xdr:cNvSpPr txBox="1"/>
      </xdr:nvSpPr>
      <xdr:spPr>
        <a:xfrm>
          <a:off x="6737427" y="1355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2F7FF3C1-A214-4752-9E51-25AB81500DD5}"/>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3083AA44-2A5D-4B60-B8C5-48A55FB5F06A}"/>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B558A88D-B6BC-4EA2-9492-E98DDEFCD5B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2A8E6DF-7F0A-40EA-8583-6FB6830D263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C5BD0E51-31FA-4E66-93CF-9334B67A8EA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41AB2603-D30D-4C3B-9836-FE639E191B6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7310D20B-B5BA-4D1A-990F-B6B84DC4BB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5B988709-C6A0-4158-A1EA-83BB2DD1E8CF}"/>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E47E5EFF-8882-4E7B-9044-A5EE39FFE4FF}"/>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FDF542CF-515C-460D-AB76-A12C917C91E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153E9ED5-4E2A-4F9C-B013-4F4E82382598}"/>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AE862B09-96AE-4A2E-BD44-E641FE1E4236}"/>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DEE8C37D-D609-43EC-95FA-D04EAAB05415}"/>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8A90D6E8-172F-4842-8410-D93B53944C63}"/>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C0ADC438-E65A-4D93-9535-287674AB86FF}"/>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DEBAD879-9D56-45CC-9F26-52609EBF1801}"/>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D170E96B-37DE-45CB-AB1D-CFFF7A1A6EC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A47B5D08-2B8F-430F-B9FD-052E1FFA40B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3422BE75-425A-4B65-9342-97B16E3EF12C}"/>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5D13C4C6-62FE-4840-B827-831FEBE9738A}"/>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F8CB09A7-CFF7-41B3-AC24-26EFA14426C2}"/>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A913DD0C-E759-46CB-98D0-EEF5B1AA5B3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7D021730-E8FF-4458-8C50-8CBC4D449A4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4DAEFA18-DDF8-4D8E-B2EC-3E9099DD704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FA64A90E-20E5-41B6-8555-EEEC5FBE6AB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404" name="直線コネクタ 403">
          <a:extLst>
            <a:ext uri="{FF2B5EF4-FFF2-40B4-BE49-F238E27FC236}">
              <a16:creationId xmlns:a16="http://schemas.microsoft.com/office/drawing/2014/main" id="{36EC5944-D600-4325-B5BE-55E55DDC91FC}"/>
            </a:ext>
          </a:extLst>
        </xdr:cNvPr>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5" name="【市民会館】&#10;有形固定資産減価償却率最小値テキスト">
          <a:extLst>
            <a:ext uri="{FF2B5EF4-FFF2-40B4-BE49-F238E27FC236}">
              <a16:creationId xmlns:a16="http://schemas.microsoft.com/office/drawing/2014/main" id="{13363E63-987F-4F83-8ABE-75F547C324E5}"/>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6" name="直線コネクタ 405">
          <a:extLst>
            <a:ext uri="{FF2B5EF4-FFF2-40B4-BE49-F238E27FC236}">
              <a16:creationId xmlns:a16="http://schemas.microsoft.com/office/drawing/2014/main" id="{0FF9EFD7-D4CA-4F8A-A6A2-B0848A3153BE}"/>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F64C0B26-B288-4836-B872-FCCA8A9954DC}"/>
            </a:ext>
          </a:extLst>
        </xdr:cNvPr>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408" name="直線コネクタ 407">
          <a:extLst>
            <a:ext uri="{FF2B5EF4-FFF2-40B4-BE49-F238E27FC236}">
              <a16:creationId xmlns:a16="http://schemas.microsoft.com/office/drawing/2014/main" id="{3DDA60A6-910A-4AB2-90B6-CCF51A219C9E}"/>
            </a:ext>
          </a:extLst>
        </xdr:cNvPr>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CF96FF6A-6535-4EA6-92F8-FBBF98D614CF}"/>
            </a:ext>
          </a:extLst>
        </xdr:cNvPr>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410" name="フローチャート: 判断 409">
          <a:extLst>
            <a:ext uri="{FF2B5EF4-FFF2-40B4-BE49-F238E27FC236}">
              <a16:creationId xmlns:a16="http://schemas.microsoft.com/office/drawing/2014/main" id="{218C1DD8-8F5C-4CAE-B8B8-6DFB8E9BFC26}"/>
            </a:ext>
          </a:extLst>
        </xdr:cNvPr>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411" name="フローチャート: 判断 410">
          <a:extLst>
            <a:ext uri="{FF2B5EF4-FFF2-40B4-BE49-F238E27FC236}">
              <a16:creationId xmlns:a16="http://schemas.microsoft.com/office/drawing/2014/main" id="{69F63F4A-E7B3-43A9-886C-1825401EB814}"/>
            </a:ext>
          </a:extLst>
        </xdr:cNvPr>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412" name="フローチャート: 判断 411">
          <a:extLst>
            <a:ext uri="{FF2B5EF4-FFF2-40B4-BE49-F238E27FC236}">
              <a16:creationId xmlns:a16="http://schemas.microsoft.com/office/drawing/2014/main" id="{0B018210-C705-40AC-AAA0-FC479033C10C}"/>
            </a:ext>
          </a:extLst>
        </xdr:cNvPr>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413" name="フローチャート: 判断 412">
          <a:extLst>
            <a:ext uri="{FF2B5EF4-FFF2-40B4-BE49-F238E27FC236}">
              <a16:creationId xmlns:a16="http://schemas.microsoft.com/office/drawing/2014/main" id="{214AC3D2-E279-4859-8F46-085D3E7A32C0}"/>
            </a:ext>
          </a:extLst>
        </xdr:cNvPr>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414" name="フローチャート: 判断 413">
          <a:extLst>
            <a:ext uri="{FF2B5EF4-FFF2-40B4-BE49-F238E27FC236}">
              <a16:creationId xmlns:a16="http://schemas.microsoft.com/office/drawing/2014/main" id="{8E9B0727-F5CF-4DF2-BFA8-D693C161260B}"/>
            </a:ext>
          </a:extLst>
        </xdr:cNvPr>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2941F06E-5358-464E-BD67-4A429956810D}"/>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99C47E2E-23CA-41E5-B615-71EB3E5F87B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3DD4A9DB-1E50-41AD-BB7D-FDA167115BD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5063C37E-7571-47C6-A729-D4CB50780BB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E72742D3-36FD-4F25-9DAC-6C7F587BC4AA}"/>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76019</xdr:rowOff>
    </xdr:from>
    <xdr:to>
      <xdr:col>24</xdr:col>
      <xdr:colOff>114300</xdr:colOff>
      <xdr:row>104</xdr:row>
      <xdr:rowOff>6169</xdr:rowOff>
    </xdr:to>
    <xdr:sp macro="" textlink="">
      <xdr:nvSpPr>
        <xdr:cNvPr id="420" name="楕円 419">
          <a:extLst>
            <a:ext uri="{FF2B5EF4-FFF2-40B4-BE49-F238E27FC236}">
              <a16:creationId xmlns:a16="http://schemas.microsoft.com/office/drawing/2014/main" id="{7320DBB3-02BE-451C-856B-BB9F60EBE89B}"/>
            </a:ext>
          </a:extLst>
        </xdr:cNvPr>
        <xdr:cNvSpPr/>
      </xdr:nvSpPr>
      <xdr:spPr>
        <a:xfrm>
          <a:off x="4584700" y="177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98896</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6BA16DF6-4FF1-449E-ABF9-5C8651C9C929}"/>
            </a:ext>
          </a:extLst>
        </xdr:cNvPr>
        <xdr:cNvSpPr txBox="1"/>
      </xdr:nvSpPr>
      <xdr:spPr>
        <a:xfrm>
          <a:off x="4673600" y="17586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159294</xdr:rowOff>
    </xdr:from>
    <xdr:to>
      <xdr:col>20</xdr:col>
      <xdr:colOff>38100</xdr:colOff>
      <xdr:row>104</xdr:row>
      <xdr:rowOff>89444</xdr:rowOff>
    </xdr:to>
    <xdr:sp macro="" textlink="">
      <xdr:nvSpPr>
        <xdr:cNvPr id="422" name="楕円 421">
          <a:extLst>
            <a:ext uri="{FF2B5EF4-FFF2-40B4-BE49-F238E27FC236}">
              <a16:creationId xmlns:a16="http://schemas.microsoft.com/office/drawing/2014/main" id="{7314F04A-59BD-4775-99B6-279DA0F2351E}"/>
            </a:ext>
          </a:extLst>
        </xdr:cNvPr>
        <xdr:cNvSpPr/>
      </xdr:nvSpPr>
      <xdr:spPr>
        <a:xfrm>
          <a:off x="3746500" y="178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126819</xdr:rowOff>
    </xdr:from>
    <xdr:to>
      <xdr:col>24</xdr:col>
      <xdr:colOff>63500</xdr:colOff>
      <xdr:row>104</xdr:row>
      <xdr:rowOff>38644</xdr:rowOff>
    </xdr:to>
    <xdr:cxnSp macro="">
      <xdr:nvCxnSpPr>
        <xdr:cNvPr id="423" name="直線コネクタ 422">
          <a:extLst>
            <a:ext uri="{FF2B5EF4-FFF2-40B4-BE49-F238E27FC236}">
              <a16:creationId xmlns:a16="http://schemas.microsoft.com/office/drawing/2014/main" id="{91E513EB-3AF1-4800-B3E4-5207F985523F}"/>
            </a:ext>
          </a:extLst>
        </xdr:cNvPr>
        <xdr:cNvCxnSpPr/>
      </xdr:nvCxnSpPr>
      <xdr:spPr>
        <a:xfrm flipV="1">
          <a:off x="3797300" y="17786169"/>
          <a:ext cx="838200" cy="8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58057</xdr:rowOff>
    </xdr:from>
    <xdr:to>
      <xdr:col>15</xdr:col>
      <xdr:colOff>101600</xdr:colOff>
      <xdr:row>104</xdr:row>
      <xdr:rowOff>159657</xdr:rowOff>
    </xdr:to>
    <xdr:sp macro="" textlink="">
      <xdr:nvSpPr>
        <xdr:cNvPr id="424" name="楕円 423">
          <a:extLst>
            <a:ext uri="{FF2B5EF4-FFF2-40B4-BE49-F238E27FC236}">
              <a16:creationId xmlns:a16="http://schemas.microsoft.com/office/drawing/2014/main" id="{556D89B5-5A47-46BF-951E-EE3FB38F07BF}"/>
            </a:ext>
          </a:extLst>
        </xdr:cNvPr>
        <xdr:cNvSpPr/>
      </xdr:nvSpPr>
      <xdr:spPr>
        <a:xfrm>
          <a:off x="2857500" y="17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38644</xdr:rowOff>
    </xdr:from>
    <xdr:to>
      <xdr:col>19</xdr:col>
      <xdr:colOff>177800</xdr:colOff>
      <xdr:row>104</xdr:row>
      <xdr:rowOff>108857</xdr:rowOff>
    </xdr:to>
    <xdr:cxnSp macro="">
      <xdr:nvCxnSpPr>
        <xdr:cNvPr id="425" name="直線コネクタ 424">
          <a:extLst>
            <a:ext uri="{FF2B5EF4-FFF2-40B4-BE49-F238E27FC236}">
              <a16:creationId xmlns:a16="http://schemas.microsoft.com/office/drawing/2014/main" id="{621C3305-C6D0-4B81-8435-F9B342A42139}"/>
            </a:ext>
          </a:extLst>
        </xdr:cNvPr>
        <xdr:cNvCxnSpPr/>
      </xdr:nvCxnSpPr>
      <xdr:spPr>
        <a:xfrm flipV="1">
          <a:off x="2908300" y="1786944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18869</xdr:rowOff>
    </xdr:from>
    <xdr:to>
      <xdr:col>10</xdr:col>
      <xdr:colOff>165100</xdr:colOff>
      <xdr:row>104</xdr:row>
      <xdr:rowOff>120469</xdr:rowOff>
    </xdr:to>
    <xdr:sp macro="" textlink="">
      <xdr:nvSpPr>
        <xdr:cNvPr id="426" name="楕円 425">
          <a:extLst>
            <a:ext uri="{FF2B5EF4-FFF2-40B4-BE49-F238E27FC236}">
              <a16:creationId xmlns:a16="http://schemas.microsoft.com/office/drawing/2014/main" id="{FBE6AA98-000B-4FA5-AACA-AD8346F2E54E}"/>
            </a:ext>
          </a:extLst>
        </xdr:cNvPr>
        <xdr:cNvSpPr/>
      </xdr:nvSpPr>
      <xdr:spPr>
        <a:xfrm>
          <a:off x="1968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69669</xdr:rowOff>
    </xdr:from>
    <xdr:to>
      <xdr:col>15</xdr:col>
      <xdr:colOff>50800</xdr:colOff>
      <xdr:row>104</xdr:row>
      <xdr:rowOff>108857</xdr:rowOff>
    </xdr:to>
    <xdr:cxnSp macro="">
      <xdr:nvCxnSpPr>
        <xdr:cNvPr id="427" name="直線コネクタ 426">
          <a:extLst>
            <a:ext uri="{FF2B5EF4-FFF2-40B4-BE49-F238E27FC236}">
              <a16:creationId xmlns:a16="http://schemas.microsoft.com/office/drawing/2014/main" id="{ADA00D60-8842-4976-9A62-C37DC12A7CEA}"/>
            </a:ext>
          </a:extLst>
        </xdr:cNvPr>
        <xdr:cNvCxnSpPr/>
      </xdr:nvCxnSpPr>
      <xdr:spPr>
        <a:xfrm>
          <a:off x="2019300" y="179004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428" name="n_1aveValue【市民会館】&#10;有形固定資産減価償却率">
          <a:extLst>
            <a:ext uri="{FF2B5EF4-FFF2-40B4-BE49-F238E27FC236}">
              <a16:creationId xmlns:a16="http://schemas.microsoft.com/office/drawing/2014/main" id="{3BEC21CF-E71C-41A0-AB5A-D8F176063387}"/>
            </a:ext>
          </a:extLst>
        </xdr:cNvPr>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429" name="n_2aveValue【市民会館】&#10;有形固定資産減価償却率">
          <a:extLst>
            <a:ext uri="{FF2B5EF4-FFF2-40B4-BE49-F238E27FC236}">
              <a16:creationId xmlns:a16="http://schemas.microsoft.com/office/drawing/2014/main" id="{B2B854D4-B1BA-43B1-B2A6-0EA7E7F2F410}"/>
            </a:ext>
          </a:extLst>
        </xdr:cNvPr>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430" name="n_3aveValue【市民会館】&#10;有形固定資産減価償却率">
          <a:extLst>
            <a:ext uri="{FF2B5EF4-FFF2-40B4-BE49-F238E27FC236}">
              <a16:creationId xmlns:a16="http://schemas.microsoft.com/office/drawing/2014/main" id="{80BAA092-0399-40F7-BB5C-023C5F099022}"/>
            </a:ext>
          </a:extLst>
        </xdr:cNvPr>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16164</xdr:rowOff>
    </xdr:from>
    <xdr:ext cx="405111" cy="259045"/>
    <xdr:sp macro="" textlink="">
      <xdr:nvSpPr>
        <xdr:cNvPr id="431" name="n_4aveValue【市民会館】&#10;有形固定資産減価償却率">
          <a:extLst>
            <a:ext uri="{FF2B5EF4-FFF2-40B4-BE49-F238E27FC236}">
              <a16:creationId xmlns:a16="http://schemas.microsoft.com/office/drawing/2014/main" id="{202B40FE-BB4E-4E55-AB36-925065A1EF7D}"/>
            </a:ext>
          </a:extLst>
        </xdr:cNvPr>
        <xdr:cNvSpPr txBox="1"/>
      </xdr:nvSpPr>
      <xdr:spPr>
        <a:xfrm>
          <a:off x="927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105971</xdr:rowOff>
    </xdr:from>
    <xdr:ext cx="405111" cy="259045"/>
    <xdr:sp macro="" textlink="">
      <xdr:nvSpPr>
        <xdr:cNvPr id="432" name="n_1mainValue【市民会館】&#10;有形固定資産減価償却率">
          <a:extLst>
            <a:ext uri="{FF2B5EF4-FFF2-40B4-BE49-F238E27FC236}">
              <a16:creationId xmlns:a16="http://schemas.microsoft.com/office/drawing/2014/main" id="{32334C0F-E543-44A5-BC38-9456261D08FB}"/>
            </a:ext>
          </a:extLst>
        </xdr:cNvPr>
        <xdr:cNvSpPr txBox="1"/>
      </xdr:nvSpPr>
      <xdr:spPr>
        <a:xfrm>
          <a:off x="3582044" y="1759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33" name="n_2mainValue【市民会館】&#10;有形固定資産減価償却率">
          <a:extLst>
            <a:ext uri="{FF2B5EF4-FFF2-40B4-BE49-F238E27FC236}">
              <a16:creationId xmlns:a16="http://schemas.microsoft.com/office/drawing/2014/main" id="{40386CB7-C91B-4963-A2DD-199A12C59026}"/>
            </a:ext>
          </a:extLst>
        </xdr:cNvPr>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136996</xdr:rowOff>
    </xdr:from>
    <xdr:ext cx="405111" cy="259045"/>
    <xdr:sp macro="" textlink="">
      <xdr:nvSpPr>
        <xdr:cNvPr id="434" name="n_3mainValue【市民会館】&#10;有形固定資産減価償却率">
          <a:extLst>
            <a:ext uri="{FF2B5EF4-FFF2-40B4-BE49-F238E27FC236}">
              <a16:creationId xmlns:a16="http://schemas.microsoft.com/office/drawing/2014/main" id="{F642C9A1-D505-4AFD-AB85-33D94CFC3ADC}"/>
            </a:ext>
          </a:extLst>
        </xdr:cNvPr>
        <xdr:cNvSpPr txBox="1"/>
      </xdr:nvSpPr>
      <xdr:spPr>
        <a:xfrm>
          <a:off x="1816744"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5" name="正方形/長方形 434">
          <a:extLst>
            <a:ext uri="{FF2B5EF4-FFF2-40B4-BE49-F238E27FC236}">
              <a16:creationId xmlns:a16="http://schemas.microsoft.com/office/drawing/2014/main" id="{907BED8A-FC9A-4487-8D30-F666A13EA6F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6" name="正方形/長方形 435">
          <a:extLst>
            <a:ext uri="{FF2B5EF4-FFF2-40B4-BE49-F238E27FC236}">
              <a16:creationId xmlns:a16="http://schemas.microsoft.com/office/drawing/2014/main" id="{0DD39251-69CD-43DF-94C7-DD4D6C4C87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7" name="正方形/長方形 436">
          <a:extLst>
            <a:ext uri="{FF2B5EF4-FFF2-40B4-BE49-F238E27FC236}">
              <a16:creationId xmlns:a16="http://schemas.microsoft.com/office/drawing/2014/main" id="{E620AB85-E730-47F1-A779-CE42E79126F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8" name="正方形/長方形 437">
          <a:extLst>
            <a:ext uri="{FF2B5EF4-FFF2-40B4-BE49-F238E27FC236}">
              <a16:creationId xmlns:a16="http://schemas.microsoft.com/office/drawing/2014/main" id="{57EFBAF1-06EA-4233-AE7F-06FF1582ED8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9" name="正方形/長方形 438">
          <a:extLst>
            <a:ext uri="{FF2B5EF4-FFF2-40B4-BE49-F238E27FC236}">
              <a16:creationId xmlns:a16="http://schemas.microsoft.com/office/drawing/2014/main" id="{C06D6546-D4C3-4782-B1C3-AFE44771A50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0" name="正方形/長方形 439">
          <a:extLst>
            <a:ext uri="{FF2B5EF4-FFF2-40B4-BE49-F238E27FC236}">
              <a16:creationId xmlns:a16="http://schemas.microsoft.com/office/drawing/2014/main" id="{EBAB44CC-3118-48F8-9880-9976AB5F466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1" name="正方形/長方形 440">
          <a:extLst>
            <a:ext uri="{FF2B5EF4-FFF2-40B4-BE49-F238E27FC236}">
              <a16:creationId xmlns:a16="http://schemas.microsoft.com/office/drawing/2014/main" id="{0DAEBC21-65E9-4E3C-B7A1-39BBF98A8529}"/>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2" name="正方形/長方形 441">
          <a:extLst>
            <a:ext uri="{FF2B5EF4-FFF2-40B4-BE49-F238E27FC236}">
              <a16:creationId xmlns:a16="http://schemas.microsoft.com/office/drawing/2014/main" id="{FCF957E1-4CF9-4676-B3DF-D8DE50318B5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3" name="テキスト ボックス 442">
          <a:extLst>
            <a:ext uri="{FF2B5EF4-FFF2-40B4-BE49-F238E27FC236}">
              <a16:creationId xmlns:a16="http://schemas.microsoft.com/office/drawing/2014/main" id="{ABC037D3-B28A-4C45-A9E1-C20FB84114D6}"/>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4" name="直線コネクタ 443">
          <a:extLst>
            <a:ext uri="{FF2B5EF4-FFF2-40B4-BE49-F238E27FC236}">
              <a16:creationId xmlns:a16="http://schemas.microsoft.com/office/drawing/2014/main" id="{662830B7-A547-44B0-8DD0-E51B03755FB9}"/>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5" name="直線コネクタ 444">
          <a:extLst>
            <a:ext uri="{FF2B5EF4-FFF2-40B4-BE49-F238E27FC236}">
              <a16:creationId xmlns:a16="http://schemas.microsoft.com/office/drawing/2014/main" id="{7C8AF2EB-7FF4-414E-8ACE-D06F378D862B}"/>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6" name="テキスト ボックス 445">
          <a:extLst>
            <a:ext uri="{FF2B5EF4-FFF2-40B4-BE49-F238E27FC236}">
              <a16:creationId xmlns:a16="http://schemas.microsoft.com/office/drawing/2014/main" id="{B9D3F255-9374-4D14-A47B-5A2225D288C9}"/>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7" name="直線コネクタ 446">
          <a:extLst>
            <a:ext uri="{FF2B5EF4-FFF2-40B4-BE49-F238E27FC236}">
              <a16:creationId xmlns:a16="http://schemas.microsoft.com/office/drawing/2014/main" id="{47BD70CB-BC1B-4466-B82B-F6979CD86ED9}"/>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8" name="テキスト ボックス 447">
          <a:extLst>
            <a:ext uri="{FF2B5EF4-FFF2-40B4-BE49-F238E27FC236}">
              <a16:creationId xmlns:a16="http://schemas.microsoft.com/office/drawing/2014/main" id="{FE425EC3-0ADE-4A8C-B056-73103D1DEF1D}"/>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9" name="直線コネクタ 448">
          <a:extLst>
            <a:ext uri="{FF2B5EF4-FFF2-40B4-BE49-F238E27FC236}">
              <a16:creationId xmlns:a16="http://schemas.microsoft.com/office/drawing/2014/main" id="{C1223A7D-A9E1-4FF3-AEC9-C87DE211A46B}"/>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0" name="テキスト ボックス 449">
          <a:extLst>
            <a:ext uri="{FF2B5EF4-FFF2-40B4-BE49-F238E27FC236}">
              <a16:creationId xmlns:a16="http://schemas.microsoft.com/office/drawing/2014/main" id="{BEF5D8D5-292C-420A-A515-F079A8F3574E}"/>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1" name="直線コネクタ 450">
          <a:extLst>
            <a:ext uri="{FF2B5EF4-FFF2-40B4-BE49-F238E27FC236}">
              <a16:creationId xmlns:a16="http://schemas.microsoft.com/office/drawing/2014/main" id="{00EEB087-4AA2-450F-8057-0DE53906E5A9}"/>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2" name="テキスト ボックス 451">
          <a:extLst>
            <a:ext uri="{FF2B5EF4-FFF2-40B4-BE49-F238E27FC236}">
              <a16:creationId xmlns:a16="http://schemas.microsoft.com/office/drawing/2014/main" id="{4F35B888-89A6-4FCF-972F-ECDB98C03DEF}"/>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3" name="直線コネクタ 452">
          <a:extLst>
            <a:ext uri="{FF2B5EF4-FFF2-40B4-BE49-F238E27FC236}">
              <a16:creationId xmlns:a16="http://schemas.microsoft.com/office/drawing/2014/main" id="{A65D9F28-CA50-48A7-B8F5-4F22F9EF3AF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4" name="テキスト ボックス 453">
          <a:extLst>
            <a:ext uri="{FF2B5EF4-FFF2-40B4-BE49-F238E27FC236}">
              <a16:creationId xmlns:a16="http://schemas.microsoft.com/office/drawing/2014/main" id="{8E43DC90-9081-4405-B66C-97B731D6D81E}"/>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5" name="直線コネクタ 454">
          <a:extLst>
            <a:ext uri="{FF2B5EF4-FFF2-40B4-BE49-F238E27FC236}">
              <a16:creationId xmlns:a16="http://schemas.microsoft.com/office/drawing/2014/main" id="{144BCCBB-2E36-4172-932E-8C01D55A8D4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6" name="テキスト ボックス 455">
          <a:extLst>
            <a:ext uri="{FF2B5EF4-FFF2-40B4-BE49-F238E27FC236}">
              <a16:creationId xmlns:a16="http://schemas.microsoft.com/office/drawing/2014/main" id="{2A3F34E6-B40F-476C-AD11-B189D88C341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7" name="【市民会館】&#10;一人当たり面積グラフ枠">
          <a:extLst>
            <a:ext uri="{FF2B5EF4-FFF2-40B4-BE49-F238E27FC236}">
              <a16:creationId xmlns:a16="http://schemas.microsoft.com/office/drawing/2014/main" id="{5338608C-39E0-43F6-A118-4B34412B822C}"/>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458" name="直線コネクタ 457">
          <a:extLst>
            <a:ext uri="{FF2B5EF4-FFF2-40B4-BE49-F238E27FC236}">
              <a16:creationId xmlns:a16="http://schemas.microsoft.com/office/drawing/2014/main" id="{84FD9300-82C9-4905-8219-59FB04021238}"/>
            </a:ext>
          </a:extLst>
        </xdr:cNvPr>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459" name="【市民会館】&#10;一人当たり面積最小値テキスト">
          <a:extLst>
            <a:ext uri="{FF2B5EF4-FFF2-40B4-BE49-F238E27FC236}">
              <a16:creationId xmlns:a16="http://schemas.microsoft.com/office/drawing/2014/main" id="{0A2B29DB-3B1E-4A3A-8A63-A2A74CF93A1A}"/>
            </a:ext>
          </a:extLst>
        </xdr:cNvPr>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460" name="直線コネクタ 459">
          <a:extLst>
            <a:ext uri="{FF2B5EF4-FFF2-40B4-BE49-F238E27FC236}">
              <a16:creationId xmlns:a16="http://schemas.microsoft.com/office/drawing/2014/main" id="{013864AF-F8C2-475F-9EE2-2A05A04396D2}"/>
            </a:ext>
          </a:extLst>
        </xdr:cNvPr>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461" name="【市民会館】&#10;一人当たり面積最大値テキスト">
          <a:extLst>
            <a:ext uri="{FF2B5EF4-FFF2-40B4-BE49-F238E27FC236}">
              <a16:creationId xmlns:a16="http://schemas.microsoft.com/office/drawing/2014/main" id="{2BED6519-4D95-4853-9519-C827C3E224A0}"/>
            </a:ext>
          </a:extLst>
        </xdr:cNvPr>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462" name="直線コネクタ 461">
          <a:extLst>
            <a:ext uri="{FF2B5EF4-FFF2-40B4-BE49-F238E27FC236}">
              <a16:creationId xmlns:a16="http://schemas.microsoft.com/office/drawing/2014/main" id="{1651F9CD-81FE-4673-858F-48A4F2FF9CDC}"/>
            </a:ext>
          </a:extLst>
        </xdr:cNvPr>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12082</xdr:rowOff>
    </xdr:from>
    <xdr:ext cx="469744" cy="259045"/>
    <xdr:sp macro="" textlink="">
      <xdr:nvSpPr>
        <xdr:cNvPr id="463" name="【市民会館】&#10;一人当たり面積平均値テキスト">
          <a:extLst>
            <a:ext uri="{FF2B5EF4-FFF2-40B4-BE49-F238E27FC236}">
              <a16:creationId xmlns:a16="http://schemas.microsoft.com/office/drawing/2014/main" id="{61636D24-488A-4DE6-BA48-D56BFACB51CB}"/>
            </a:ext>
          </a:extLst>
        </xdr:cNvPr>
        <xdr:cNvSpPr txBox="1"/>
      </xdr:nvSpPr>
      <xdr:spPr>
        <a:xfrm>
          <a:off x="10515600" y="18185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464" name="フローチャート: 判断 463">
          <a:extLst>
            <a:ext uri="{FF2B5EF4-FFF2-40B4-BE49-F238E27FC236}">
              <a16:creationId xmlns:a16="http://schemas.microsoft.com/office/drawing/2014/main" id="{0B1EEAE7-0858-4CE4-A5C5-E61B6B853F02}"/>
            </a:ext>
          </a:extLst>
        </xdr:cNvPr>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465" name="フローチャート: 判断 464">
          <a:extLst>
            <a:ext uri="{FF2B5EF4-FFF2-40B4-BE49-F238E27FC236}">
              <a16:creationId xmlns:a16="http://schemas.microsoft.com/office/drawing/2014/main" id="{122E1440-6CD5-44D8-AC06-59714B764782}"/>
            </a:ext>
          </a:extLst>
        </xdr:cNvPr>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466" name="フローチャート: 判断 465">
          <a:extLst>
            <a:ext uri="{FF2B5EF4-FFF2-40B4-BE49-F238E27FC236}">
              <a16:creationId xmlns:a16="http://schemas.microsoft.com/office/drawing/2014/main" id="{64291817-2005-46F4-BDCD-E448664C4857}"/>
            </a:ext>
          </a:extLst>
        </xdr:cNvPr>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467" name="フローチャート: 判断 466">
          <a:extLst>
            <a:ext uri="{FF2B5EF4-FFF2-40B4-BE49-F238E27FC236}">
              <a16:creationId xmlns:a16="http://schemas.microsoft.com/office/drawing/2014/main" id="{3F9F0EE9-3FC5-4391-94B1-6A9405184FC6}"/>
            </a:ext>
          </a:extLst>
        </xdr:cNvPr>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468" name="フローチャート: 判断 467">
          <a:extLst>
            <a:ext uri="{FF2B5EF4-FFF2-40B4-BE49-F238E27FC236}">
              <a16:creationId xmlns:a16="http://schemas.microsoft.com/office/drawing/2014/main" id="{B5A82503-D2DC-402C-A3A6-112ABDD39AAD}"/>
            </a:ext>
          </a:extLst>
        </xdr:cNvPr>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EFC0D4C0-1BEC-46F7-A804-656A5B79EED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4C341043-FC00-4DC0-A17C-D392833BFAD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98A0AEB-8CFE-42EB-8DAE-AD620A8A97CC}"/>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408FA38F-6916-4700-8176-0F0456F813D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FFC18FDD-F9B8-48DE-AAC6-D4E12F33270C}"/>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168275</xdr:rowOff>
    </xdr:from>
    <xdr:to>
      <xdr:col>55</xdr:col>
      <xdr:colOff>50800</xdr:colOff>
      <xdr:row>108</xdr:row>
      <xdr:rowOff>98425</xdr:rowOff>
    </xdr:to>
    <xdr:sp macro="" textlink="">
      <xdr:nvSpPr>
        <xdr:cNvPr id="474" name="楕円 473">
          <a:extLst>
            <a:ext uri="{FF2B5EF4-FFF2-40B4-BE49-F238E27FC236}">
              <a16:creationId xmlns:a16="http://schemas.microsoft.com/office/drawing/2014/main" id="{1ED6E3CC-751D-42A0-A434-5F9659EE9DF9}"/>
            </a:ext>
          </a:extLst>
        </xdr:cNvPr>
        <xdr:cNvSpPr/>
      </xdr:nvSpPr>
      <xdr:spPr>
        <a:xfrm>
          <a:off x="104267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83202</xdr:rowOff>
    </xdr:from>
    <xdr:ext cx="469744" cy="259045"/>
    <xdr:sp macro="" textlink="">
      <xdr:nvSpPr>
        <xdr:cNvPr id="475" name="【市民会館】&#10;一人当たり面積該当値テキスト">
          <a:extLst>
            <a:ext uri="{FF2B5EF4-FFF2-40B4-BE49-F238E27FC236}">
              <a16:creationId xmlns:a16="http://schemas.microsoft.com/office/drawing/2014/main" id="{C4CF46EC-0355-4F51-B40E-F7394ED7D449}"/>
            </a:ext>
          </a:extLst>
        </xdr:cNvPr>
        <xdr:cNvSpPr txBox="1"/>
      </xdr:nvSpPr>
      <xdr:spPr>
        <a:xfrm>
          <a:off x="10515600" y="184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168275</xdr:rowOff>
    </xdr:from>
    <xdr:to>
      <xdr:col>50</xdr:col>
      <xdr:colOff>165100</xdr:colOff>
      <xdr:row>108</xdr:row>
      <xdr:rowOff>98425</xdr:rowOff>
    </xdr:to>
    <xdr:sp macro="" textlink="">
      <xdr:nvSpPr>
        <xdr:cNvPr id="476" name="楕円 475">
          <a:extLst>
            <a:ext uri="{FF2B5EF4-FFF2-40B4-BE49-F238E27FC236}">
              <a16:creationId xmlns:a16="http://schemas.microsoft.com/office/drawing/2014/main" id="{F37B085E-90DA-4AD4-BB14-F5226222955F}"/>
            </a:ext>
          </a:extLst>
        </xdr:cNvPr>
        <xdr:cNvSpPr/>
      </xdr:nvSpPr>
      <xdr:spPr>
        <a:xfrm>
          <a:off x="9588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47625</xdr:rowOff>
    </xdr:from>
    <xdr:to>
      <xdr:col>55</xdr:col>
      <xdr:colOff>0</xdr:colOff>
      <xdr:row>108</xdr:row>
      <xdr:rowOff>47625</xdr:rowOff>
    </xdr:to>
    <xdr:cxnSp macro="">
      <xdr:nvCxnSpPr>
        <xdr:cNvPr id="477" name="直線コネクタ 476">
          <a:extLst>
            <a:ext uri="{FF2B5EF4-FFF2-40B4-BE49-F238E27FC236}">
              <a16:creationId xmlns:a16="http://schemas.microsoft.com/office/drawing/2014/main" id="{8035EB90-7CF5-4960-8F83-CA904FEF6BD6}"/>
            </a:ext>
          </a:extLst>
        </xdr:cNvPr>
        <xdr:cNvCxnSpPr/>
      </xdr:nvCxnSpPr>
      <xdr:spPr>
        <a:xfrm>
          <a:off x="9639300" y="185642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168275</xdr:rowOff>
    </xdr:from>
    <xdr:to>
      <xdr:col>46</xdr:col>
      <xdr:colOff>38100</xdr:colOff>
      <xdr:row>108</xdr:row>
      <xdr:rowOff>98425</xdr:rowOff>
    </xdr:to>
    <xdr:sp macro="" textlink="">
      <xdr:nvSpPr>
        <xdr:cNvPr id="478" name="楕円 477">
          <a:extLst>
            <a:ext uri="{FF2B5EF4-FFF2-40B4-BE49-F238E27FC236}">
              <a16:creationId xmlns:a16="http://schemas.microsoft.com/office/drawing/2014/main" id="{1D4816C1-D35F-4C3F-A590-6443660444EA}"/>
            </a:ext>
          </a:extLst>
        </xdr:cNvPr>
        <xdr:cNvSpPr/>
      </xdr:nvSpPr>
      <xdr:spPr>
        <a:xfrm>
          <a:off x="8699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47625</xdr:rowOff>
    </xdr:from>
    <xdr:to>
      <xdr:col>50</xdr:col>
      <xdr:colOff>114300</xdr:colOff>
      <xdr:row>108</xdr:row>
      <xdr:rowOff>47625</xdr:rowOff>
    </xdr:to>
    <xdr:cxnSp macro="">
      <xdr:nvCxnSpPr>
        <xdr:cNvPr id="479" name="直線コネクタ 478">
          <a:extLst>
            <a:ext uri="{FF2B5EF4-FFF2-40B4-BE49-F238E27FC236}">
              <a16:creationId xmlns:a16="http://schemas.microsoft.com/office/drawing/2014/main" id="{F22BAF0B-B5F9-4D5B-B8E2-63ED061A3BB8}"/>
            </a:ext>
          </a:extLst>
        </xdr:cNvPr>
        <xdr:cNvCxnSpPr/>
      </xdr:nvCxnSpPr>
      <xdr:spPr>
        <a:xfrm>
          <a:off x="8750300" y="1856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168275</xdr:rowOff>
    </xdr:from>
    <xdr:to>
      <xdr:col>41</xdr:col>
      <xdr:colOff>101600</xdr:colOff>
      <xdr:row>108</xdr:row>
      <xdr:rowOff>98425</xdr:rowOff>
    </xdr:to>
    <xdr:sp macro="" textlink="">
      <xdr:nvSpPr>
        <xdr:cNvPr id="480" name="楕円 479">
          <a:extLst>
            <a:ext uri="{FF2B5EF4-FFF2-40B4-BE49-F238E27FC236}">
              <a16:creationId xmlns:a16="http://schemas.microsoft.com/office/drawing/2014/main" id="{DC08336F-003C-4401-8AF9-6CE9F42593FD}"/>
            </a:ext>
          </a:extLst>
        </xdr:cNvPr>
        <xdr:cNvSpPr/>
      </xdr:nvSpPr>
      <xdr:spPr>
        <a:xfrm>
          <a:off x="7810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47625</xdr:rowOff>
    </xdr:from>
    <xdr:to>
      <xdr:col>45</xdr:col>
      <xdr:colOff>177800</xdr:colOff>
      <xdr:row>108</xdr:row>
      <xdr:rowOff>47625</xdr:rowOff>
    </xdr:to>
    <xdr:cxnSp macro="">
      <xdr:nvCxnSpPr>
        <xdr:cNvPr id="481" name="直線コネクタ 480">
          <a:extLst>
            <a:ext uri="{FF2B5EF4-FFF2-40B4-BE49-F238E27FC236}">
              <a16:creationId xmlns:a16="http://schemas.microsoft.com/office/drawing/2014/main" id="{2751494E-17AA-42E1-A9A3-AD6C138351E5}"/>
            </a:ext>
          </a:extLst>
        </xdr:cNvPr>
        <xdr:cNvCxnSpPr/>
      </xdr:nvCxnSpPr>
      <xdr:spPr>
        <a:xfrm>
          <a:off x="7861300" y="185642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107332</xdr:rowOff>
    </xdr:from>
    <xdr:ext cx="469744" cy="259045"/>
    <xdr:sp macro="" textlink="">
      <xdr:nvSpPr>
        <xdr:cNvPr id="482" name="n_1aveValue【市民会館】&#10;一人当たり面積">
          <a:extLst>
            <a:ext uri="{FF2B5EF4-FFF2-40B4-BE49-F238E27FC236}">
              <a16:creationId xmlns:a16="http://schemas.microsoft.com/office/drawing/2014/main" id="{E00BA126-5CF6-4647-B365-485B615AF20C}"/>
            </a:ext>
          </a:extLst>
        </xdr:cNvPr>
        <xdr:cNvSpPr txBox="1"/>
      </xdr:nvSpPr>
      <xdr:spPr>
        <a:xfrm>
          <a:off x="93917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90188</xdr:rowOff>
    </xdr:from>
    <xdr:ext cx="469744" cy="259045"/>
    <xdr:sp macro="" textlink="">
      <xdr:nvSpPr>
        <xdr:cNvPr id="483" name="n_2aveValue【市民会館】&#10;一人当たり面積">
          <a:extLst>
            <a:ext uri="{FF2B5EF4-FFF2-40B4-BE49-F238E27FC236}">
              <a16:creationId xmlns:a16="http://schemas.microsoft.com/office/drawing/2014/main" id="{7B0678B1-75EE-4A55-BB63-280FFB8F8345}"/>
            </a:ext>
          </a:extLst>
        </xdr:cNvPr>
        <xdr:cNvSpPr txBox="1"/>
      </xdr:nvSpPr>
      <xdr:spPr>
        <a:xfrm>
          <a:off x="8515427" y="1809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97807</xdr:rowOff>
    </xdr:from>
    <xdr:ext cx="469744" cy="259045"/>
    <xdr:sp macro="" textlink="">
      <xdr:nvSpPr>
        <xdr:cNvPr id="484" name="n_3aveValue【市民会館】&#10;一人当たり面積">
          <a:extLst>
            <a:ext uri="{FF2B5EF4-FFF2-40B4-BE49-F238E27FC236}">
              <a16:creationId xmlns:a16="http://schemas.microsoft.com/office/drawing/2014/main" id="{7AA0F5A5-0340-4194-92C6-29D1290DC614}"/>
            </a:ext>
          </a:extLst>
        </xdr:cNvPr>
        <xdr:cNvSpPr txBox="1"/>
      </xdr:nvSpPr>
      <xdr:spPr>
        <a:xfrm>
          <a:off x="7626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116857</xdr:rowOff>
    </xdr:from>
    <xdr:ext cx="469744" cy="259045"/>
    <xdr:sp macro="" textlink="">
      <xdr:nvSpPr>
        <xdr:cNvPr id="485" name="n_4aveValue【市民会館】&#10;一人当たり面積">
          <a:extLst>
            <a:ext uri="{FF2B5EF4-FFF2-40B4-BE49-F238E27FC236}">
              <a16:creationId xmlns:a16="http://schemas.microsoft.com/office/drawing/2014/main" id="{51241304-2D18-4A45-B1CF-526894C12AF3}"/>
            </a:ext>
          </a:extLst>
        </xdr:cNvPr>
        <xdr:cNvSpPr txBox="1"/>
      </xdr:nvSpPr>
      <xdr:spPr>
        <a:xfrm>
          <a:off x="6737427" y="1811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89552</xdr:rowOff>
    </xdr:from>
    <xdr:ext cx="469744" cy="259045"/>
    <xdr:sp macro="" textlink="">
      <xdr:nvSpPr>
        <xdr:cNvPr id="486" name="n_1mainValue【市民会館】&#10;一人当たり面積">
          <a:extLst>
            <a:ext uri="{FF2B5EF4-FFF2-40B4-BE49-F238E27FC236}">
              <a16:creationId xmlns:a16="http://schemas.microsoft.com/office/drawing/2014/main" id="{24AAF8E7-3A5E-4443-8D98-BAF4285D773A}"/>
            </a:ext>
          </a:extLst>
        </xdr:cNvPr>
        <xdr:cNvSpPr txBox="1"/>
      </xdr:nvSpPr>
      <xdr:spPr>
        <a:xfrm>
          <a:off x="93917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89552</xdr:rowOff>
    </xdr:from>
    <xdr:ext cx="469744" cy="259045"/>
    <xdr:sp macro="" textlink="">
      <xdr:nvSpPr>
        <xdr:cNvPr id="487" name="n_2mainValue【市民会館】&#10;一人当たり面積">
          <a:extLst>
            <a:ext uri="{FF2B5EF4-FFF2-40B4-BE49-F238E27FC236}">
              <a16:creationId xmlns:a16="http://schemas.microsoft.com/office/drawing/2014/main" id="{38B951FC-3AD9-41D2-8C8A-BCF7DB2D30C1}"/>
            </a:ext>
          </a:extLst>
        </xdr:cNvPr>
        <xdr:cNvSpPr txBox="1"/>
      </xdr:nvSpPr>
      <xdr:spPr>
        <a:xfrm>
          <a:off x="8515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89552</xdr:rowOff>
    </xdr:from>
    <xdr:ext cx="469744" cy="259045"/>
    <xdr:sp macro="" textlink="">
      <xdr:nvSpPr>
        <xdr:cNvPr id="488" name="n_3mainValue【市民会館】&#10;一人当たり面積">
          <a:extLst>
            <a:ext uri="{FF2B5EF4-FFF2-40B4-BE49-F238E27FC236}">
              <a16:creationId xmlns:a16="http://schemas.microsoft.com/office/drawing/2014/main" id="{A15116AB-705F-4011-99F7-15095E59E3FC}"/>
            </a:ext>
          </a:extLst>
        </xdr:cNvPr>
        <xdr:cNvSpPr txBox="1"/>
      </xdr:nvSpPr>
      <xdr:spPr>
        <a:xfrm>
          <a:off x="7626427" y="1860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a:extLst>
            <a:ext uri="{FF2B5EF4-FFF2-40B4-BE49-F238E27FC236}">
              <a16:creationId xmlns:a16="http://schemas.microsoft.com/office/drawing/2014/main" id="{9298234F-11FA-4FAA-815D-3C7F048B3BF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a:extLst>
            <a:ext uri="{FF2B5EF4-FFF2-40B4-BE49-F238E27FC236}">
              <a16:creationId xmlns:a16="http://schemas.microsoft.com/office/drawing/2014/main" id="{B0526994-FA69-4927-B181-DC66A6965087}"/>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a:extLst>
            <a:ext uri="{FF2B5EF4-FFF2-40B4-BE49-F238E27FC236}">
              <a16:creationId xmlns:a16="http://schemas.microsoft.com/office/drawing/2014/main" id="{347314F6-3DD9-4E84-A80F-9D83D0717193}"/>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a:extLst>
            <a:ext uri="{FF2B5EF4-FFF2-40B4-BE49-F238E27FC236}">
              <a16:creationId xmlns:a16="http://schemas.microsoft.com/office/drawing/2014/main" id="{597C44A4-D0DA-4AC9-A102-3C4CCB2F75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a:extLst>
            <a:ext uri="{FF2B5EF4-FFF2-40B4-BE49-F238E27FC236}">
              <a16:creationId xmlns:a16="http://schemas.microsoft.com/office/drawing/2014/main" id="{8F7CD4EA-5995-428C-8949-962FF40690F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a:extLst>
            <a:ext uri="{FF2B5EF4-FFF2-40B4-BE49-F238E27FC236}">
              <a16:creationId xmlns:a16="http://schemas.microsoft.com/office/drawing/2014/main" id="{3FB4CC17-8285-4425-BA46-3A686DD92FE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a:extLst>
            <a:ext uri="{FF2B5EF4-FFF2-40B4-BE49-F238E27FC236}">
              <a16:creationId xmlns:a16="http://schemas.microsoft.com/office/drawing/2014/main" id="{E46971E2-3EE9-42BF-B855-9E46634C1F9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a:extLst>
            <a:ext uri="{FF2B5EF4-FFF2-40B4-BE49-F238E27FC236}">
              <a16:creationId xmlns:a16="http://schemas.microsoft.com/office/drawing/2014/main" id="{BA557093-E1FB-4A1E-8235-1D22686C77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a:extLst>
            <a:ext uri="{FF2B5EF4-FFF2-40B4-BE49-F238E27FC236}">
              <a16:creationId xmlns:a16="http://schemas.microsoft.com/office/drawing/2014/main" id="{2F09C59A-746D-4098-905D-8E80F0E9818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a:extLst>
            <a:ext uri="{FF2B5EF4-FFF2-40B4-BE49-F238E27FC236}">
              <a16:creationId xmlns:a16="http://schemas.microsoft.com/office/drawing/2014/main" id="{8A186D5C-1F31-48B8-9DAD-142A04DE5C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a:extLst>
            <a:ext uri="{FF2B5EF4-FFF2-40B4-BE49-F238E27FC236}">
              <a16:creationId xmlns:a16="http://schemas.microsoft.com/office/drawing/2014/main" id="{1F53F36D-22DF-4D95-AAB3-746667AE10C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0" name="直線コネクタ 499">
          <a:extLst>
            <a:ext uri="{FF2B5EF4-FFF2-40B4-BE49-F238E27FC236}">
              <a16:creationId xmlns:a16="http://schemas.microsoft.com/office/drawing/2014/main" id="{FBBADB06-41A1-4981-B2C6-87D658586E06}"/>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1" name="テキスト ボックス 500">
          <a:extLst>
            <a:ext uri="{FF2B5EF4-FFF2-40B4-BE49-F238E27FC236}">
              <a16:creationId xmlns:a16="http://schemas.microsoft.com/office/drawing/2014/main" id="{A2827CDA-8D5C-4D24-8A51-4FB234B70154}"/>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2" name="直線コネクタ 501">
          <a:extLst>
            <a:ext uri="{FF2B5EF4-FFF2-40B4-BE49-F238E27FC236}">
              <a16:creationId xmlns:a16="http://schemas.microsoft.com/office/drawing/2014/main" id="{293913DE-FEFE-4BB5-989E-4CFD8285B92B}"/>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3" name="テキスト ボックス 502">
          <a:extLst>
            <a:ext uri="{FF2B5EF4-FFF2-40B4-BE49-F238E27FC236}">
              <a16:creationId xmlns:a16="http://schemas.microsoft.com/office/drawing/2014/main" id="{2D119B51-4AD5-451E-8A5C-7615A1F9EF8B}"/>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4" name="直線コネクタ 503">
          <a:extLst>
            <a:ext uri="{FF2B5EF4-FFF2-40B4-BE49-F238E27FC236}">
              <a16:creationId xmlns:a16="http://schemas.microsoft.com/office/drawing/2014/main" id="{E7AB63B6-61D8-4024-B8C5-D2A4A38644FF}"/>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5" name="テキスト ボックス 504">
          <a:extLst>
            <a:ext uri="{FF2B5EF4-FFF2-40B4-BE49-F238E27FC236}">
              <a16:creationId xmlns:a16="http://schemas.microsoft.com/office/drawing/2014/main" id="{CE96BB0B-A745-4925-9C39-A2B32E473F8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6" name="直線コネクタ 505">
          <a:extLst>
            <a:ext uri="{FF2B5EF4-FFF2-40B4-BE49-F238E27FC236}">
              <a16:creationId xmlns:a16="http://schemas.microsoft.com/office/drawing/2014/main" id="{5EB6C7CB-BDD5-4944-B650-D9889E7260FE}"/>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7" name="テキスト ボックス 506">
          <a:extLst>
            <a:ext uri="{FF2B5EF4-FFF2-40B4-BE49-F238E27FC236}">
              <a16:creationId xmlns:a16="http://schemas.microsoft.com/office/drawing/2014/main" id="{F14D7A6A-4BE2-46BF-8B0D-CAE60724E2D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8" name="直線コネクタ 507">
          <a:extLst>
            <a:ext uri="{FF2B5EF4-FFF2-40B4-BE49-F238E27FC236}">
              <a16:creationId xmlns:a16="http://schemas.microsoft.com/office/drawing/2014/main" id="{17729F7B-E86C-4082-9600-D790F1436246}"/>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09" name="テキスト ボックス 508">
          <a:extLst>
            <a:ext uri="{FF2B5EF4-FFF2-40B4-BE49-F238E27FC236}">
              <a16:creationId xmlns:a16="http://schemas.microsoft.com/office/drawing/2014/main" id="{2FA902DB-2E37-46F6-AEF5-2B5EED404882}"/>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0" name="直線コネクタ 509">
          <a:extLst>
            <a:ext uri="{FF2B5EF4-FFF2-40B4-BE49-F238E27FC236}">
              <a16:creationId xmlns:a16="http://schemas.microsoft.com/office/drawing/2014/main" id="{FA14DDC6-6C56-4D05-B542-C5F278EB7D3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1" name="テキスト ボックス 510">
          <a:extLst>
            <a:ext uri="{FF2B5EF4-FFF2-40B4-BE49-F238E27FC236}">
              <a16:creationId xmlns:a16="http://schemas.microsoft.com/office/drawing/2014/main" id="{A6A97BAE-E675-42E9-89B4-F410CE59BA2B}"/>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7BB33E0E-CC2F-4895-9747-BF5855843BF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513" name="直線コネクタ 512">
          <a:extLst>
            <a:ext uri="{FF2B5EF4-FFF2-40B4-BE49-F238E27FC236}">
              <a16:creationId xmlns:a16="http://schemas.microsoft.com/office/drawing/2014/main" id="{E7774AB0-A9BF-4A56-B858-49D8C0E72358}"/>
            </a:ext>
          </a:extLst>
        </xdr:cNvPr>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4" name="【一般廃棄物処理施設】&#10;有形固定資産減価償却率最小値テキスト">
          <a:extLst>
            <a:ext uri="{FF2B5EF4-FFF2-40B4-BE49-F238E27FC236}">
              <a16:creationId xmlns:a16="http://schemas.microsoft.com/office/drawing/2014/main" id="{F0B0B9EB-7BE9-4E3F-AAB8-46C7045F8517}"/>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5" name="直線コネクタ 514">
          <a:extLst>
            <a:ext uri="{FF2B5EF4-FFF2-40B4-BE49-F238E27FC236}">
              <a16:creationId xmlns:a16="http://schemas.microsoft.com/office/drawing/2014/main" id="{936B5EBA-82F5-4E5D-B429-D2E79C624D18}"/>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F1EE5EA1-EF59-47E9-A5EE-27DF781367B7}"/>
            </a:ext>
          </a:extLst>
        </xdr:cNvPr>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517" name="直線コネクタ 516">
          <a:extLst>
            <a:ext uri="{FF2B5EF4-FFF2-40B4-BE49-F238E27FC236}">
              <a16:creationId xmlns:a16="http://schemas.microsoft.com/office/drawing/2014/main" id="{2B71A5CF-0642-4BD0-9C05-5E91F6A7647D}"/>
            </a:ext>
          </a:extLst>
        </xdr:cNvPr>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5A9FE7FC-F4D7-448A-A3A5-F58C14DAA771}"/>
            </a:ext>
          </a:extLst>
        </xdr:cNvPr>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519" name="フローチャート: 判断 518">
          <a:extLst>
            <a:ext uri="{FF2B5EF4-FFF2-40B4-BE49-F238E27FC236}">
              <a16:creationId xmlns:a16="http://schemas.microsoft.com/office/drawing/2014/main" id="{D793ABD1-E31C-4605-9548-C683E08C5B94}"/>
            </a:ext>
          </a:extLst>
        </xdr:cNvPr>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520" name="フローチャート: 判断 519">
          <a:extLst>
            <a:ext uri="{FF2B5EF4-FFF2-40B4-BE49-F238E27FC236}">
              <a16:creationId xmlns:a16="http://schemas.microsoft.com/office/drawing/2014/main" id="{04FDCA1B-1982-4E86-8AE3-74D750C977E6}"/>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1" name="フローチャート: 判断 520">
          <a:extLst>
            <a:ext uri="{FF2B5EF4-FFF2-40B4-BE49-F238E27FC236}">
              <a16:creationId xmlns:a16="http://schemas.microsoft.com/office/drawing/2014/main" id="{29F4FCB7-E5A6-4996-8707-F4604A194050}"/>
            </a:ext>
          </a:extLst>
        </xdr:cNvPr>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522" name="フローチャート: 判断 521">
          <a:extLst>
            <a:ext uri="{FF2B5EF4-FFF2-40B4-BE49-F238E27FC236}">
              <a16:creationId xmlns:a16="http://schemas.microsoft.com/office/drawing/2014/main" id="{6178C061-DE28-4ECE-8C2C-0F27D575032C}"/>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523" name="フローチャート: 判断 522">
          <a:extLst>
            <a:ext uri="{FF2B5EF4-FFF2-40B4-BE49-F238E27FC236}">
              <a16:creationId xmlns:a16="http://schemas.microsoft.com/office/drawing/2014/main" id="{27C2F41B-D129-4DFA-BE2E-D2FC49C88B8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F9DD3A3B-F04D-41B5-88A2-F50680B073B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F7D1D1F3-122F-4064-95CE-C004E9CAA32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10BC7536-5BA1-42FF-BBF1-56FD2CE12F4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B09DCE8E-B8AA-4C18-808E-5EEFCDC95FB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50123857-13B5-40A3-B684-85D6BEFF07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107315</xdr:rowOff>
    </xdr:from>
    <xdr:to>
      <xdr:col>85</xdr:col>
      <xdr:colOff>177800</xdr:colOff>
      <xdr:row>40</xdr:row>
      <xdr:rowOff>37465</xdr:rowOff>
    </xdr:to>
    <xdr:sp macro="" textlink="">
      <xdr:nvSpPr>
        <xdr:cNvPr id="529" name="楕円 528">
          <a:extLst>
            <a:ext uri="{FF2B5EF4-FFF2-40B4-BE49-F238E27FC236}">
              <a16:creationId xmlns:a16="http://schemas.microsoft.com/office/drawing/2014/main" id="{42B59220-52B0-40FF-95CF-8E5C5AAE931C}"/>
            </a:ext>
          </a:extLst>
        </xdr:cNvPr>
        <xdr:cNvSpPr/>
      </xdr:nvSpPr>
      <xdr:spPr>
        <a:xfrm>
          <a:off x="16268700" y="679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85742</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2790512A-5ABA-4BA5-BA0F-D6355E5D267A}"/>
            </a:ext>
          </a:extLst>
        </xdr:cNvPr>
        <xdr:cNvSpPr txBox="1"/>
      </xdr:nvSpPr>
      <xdr:spPr>
        <a:xfrm>
          <a:off x="16357600" y="677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69215</xdr:rowOff>
    </xdr:from>
    <xdr:to>
      <xdr:col>81</xdr:col>
      <xdr:colOff>101600</xdr:colOff>
      <xdr:row>39</xdr:row>
      <xdr:rowOff>170815</xdr:rowOff>
    </xdr:to>
    <xdr:sp macro="" textlink="">
      <xdr:nvSpPr>
        <xdr:cNvPr id="531" name="楕円 530">
          <a:extLst>
            <a:ext uri="{FF2B5EF4-FFF2-40B4-BE49-F238E27FC236}">
              <a16:creationId xmlns:a16="http://schemas.microsoft.com/office/drawing/2014/main" id="{1D3E5153-7E51-44F2-A9FB-BBA9641BE848}"/>
            </a:ext>
          </a:extLst>
        </xdr:cNvPr>
        <xdr:cNvSpPr/>
      </xdr:nvSpPr>
      <xdr:spPr>
        <a:xfrm>
          <a:off x="15430500" y="675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120015</xdr:rowOff>
    </xdr:from>
    <xdr:to>
      <xdr:col>85</xdr:col>
      <xdr:colOff>127000</xdr:colOff>
      <xdr:row>39</xdr:row>
      <xdr:rowOff>158115</xdr:rowOff>
    </xdr:to>
    <xdr:cxnSp macro="">
      <xdr:nvCxnSpPr>
        <xdr:cNvPr id="532" name="直線コネクタ 531">
          <a:extLst>
            <a:ext uri="{FF2B5EF4-FFF2-40B4-BE49-F238E27FC236}">
              <a16:creationId xmlns:a16="http://schemas.microsoft.com/office/drawing/2014/main" id="{F4CD45CD-A7E5-41C0-B626-A48C4596968B}"/>
            </a:ext>
          </a:extLst>
        </xdr:cNvPr>
        <xdr:cNvCxnSpPr/>
      </xdr:nvCxnSpPr>
      <xdr:spPr>
        <a:xfrm>
          <a:off x="15481300" y="68065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34925</xdr:rowOff>
    </xdr:from>
    <xdr:to>
      <xdr:col>76</xdr:col>
      <xdr:colOff>165100</xdr:colOff>
      <xdr:row>39</xdr:row>
      <xdr:rowOff>136525</xdr:rowOff>
    </xdr:to>
    <xdr:sp macro="" textlink="">
      <xdr:nvSpPr>
        <xdr:cNvPr id="533" name="楕円 532">
          <a:extLst>
            <a:ext uri="{FF2B5EF4-FFF2-40B4-BE49-F238E27FC236}">
              <a16:creationId xmlns:a16="http://schemas.microsoft.com/office/drawing/2014/main" id="{28085B5E-7450-4C4D-AFA7-BA498C508CA3}"/>
            </a:ext>
          </a:extLst>
        </xdr:cNvPr>
        <xdr:cNvSpPr/>
      </xdr:nvSpPr>
      <xdr:spPr>
        <a:xfrm>
          <a:off x="14541500" y="672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85725</xdr:rowOff>
    </xdr:from>
    <xdr:to>
      <xdr:col>81</xdr:col>
      <xdr:colOff>50800</xdr:colOff>
      <xdr:row>39</xdr:row>
      <xdr:rowOff>120015</xdr:rowOff>
    </xdr:to>
    <xdr:cxnSp macro="">
      <xdr:nvCxnSpPr>
        <xdr:cNvPr id="534" name="直線コネクタ 533">
          <a:extLst>
            <a:ext uri="{FF2B5EF4-FFF2-40B4-BE49-F238E27FC236}">
              <a16:creationId xmlns:a16="http://schemas.microsoft.com/office/drawing/2014/main" id="{7A6A7FD8-18BA-4F1D-A0C7-4727D54D11FE}"/>
            </a:ext>
          </a:extLst>
        </xdr:cNvPr>
        <xdr:cNvCxnSpPr/>
      </xdr:nvCxnSpPr>
      <xdr:spPr>
        <a:xfrm>
          <a:off x="14592300" y="677227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12065</xdr:rowOff>
    </xdr:from>
    <xdr:to>
      <xdr:col>72</xdr:col>
      <xdr:colOff>38100</xdr:colOff>
      <xdr:row>39</xdr:row>
      <xdr:rowOff>113665</xdr:rowOff>
    </xdr:to>
    <xdr:sp macro="" textlink="">
      <xdr:nvSpPr>
        <xdr:cNvPr id="535" name="楕円 534">
          <a:extLst>
            <a:ext uri="{FF2B5EF4-FFF2-40B4-BE49-F238E27FC236}">
              <a16:creationId xmlns:a16="http://schemas.microsoft.com/office/drawing/2014/main" id="{384683C7-7621-4234-AFC4-D0CFC77657D2}"/>
            </a:ext>
          </a:extLst>
        </xdr:cNvPr>
        <xdr:cNvSpPr/>
      </xdr:nvSpPr>
      <xdr:spPr>
        <a:xfrm>
          <a:off x="136525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62865</xdr:rowOff>
    </xdr:from>
    <xdr:to>
      <xdr:col>76</xdr:col>
      <xdr:colOff>114300</xdr:colOff>
      <xdr:row>39</xdr:row>
      <xdr:rowOff>85725</xdr:rowOff>
    </xdr:to>
    <xdr:cxnSp macro="">
      <xdr:nvCxnSpPr>
        <xdr:cNvPr id="536" name="直線コネクタ 535">
          <a:extLst>
            <a:ext uri="{FF2B5EF4-FFF2-40B4-BE49-F238E27FC236}">
              <a16:creationId xmlns:a16="http://schemas.microsoft.com/office/drawing/2014/main" id="{F659D1A9-7182-4EBD-991C-4D2ED2FFFC40}"/>
            </a:ext>
          </a:extLst>
        </xdr:cNvPr>
        <xdr:cNvCxnSpPr/>
      </xdr:nvCxnSpPr>
      <xdr:spPr>
        <a:xfrm>
          <a:off x="13703300" y="67494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143510</xdr:rowOff>
    </xdr:from>
    <xdr:to>
      <xdr:col>67</xdr:col>
      <xdr:colOff>101600</xdr:colOff>
      <xdr:row>39</xdr:row>
      <xdr:rowOff>73660</xdr:rowOff>
    </xdr:to>
    <xdr:sp macro="" textlink="">
      <xdr:nvSpPr>
        <xdr:cNvPr id="537" name="楕円 536">
          <a:extLst>
            <a:ext uri="{FF2B5EF4-FFF2-40B4-BE49-F238E27FC236}">
              <a16:creationId xmlns:a16="http://schemas.microsoft.com/office/drawing/2014/main" id="{536887A3-BD00-4046-98AE-AD19BAF75908}"/>
            </a:ext>
          </a:extLst>
        </xdr:cNvPr>
        <xdr:cNvSpPr/>
      </xdr:nvSpPr>
      <xdr:spPr>
        <a:xfrm>
          <a:off x="12763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22860</xdr:rowOff>
    </xdr:from>
    <xdr:to>
      <xdr:col>71</xdr:col>
      <xdr:colOff>177800</xdr:colOff>
      <xdr:row>39</xdr:row>
      <xdr:rowOff>62865</xdr:rowOff>
    </xdr:to>
    <xdr:cxnSp macro="">
      <xdr:nvCxnSpPr>
        <xdr:cNvPr id="538" name="直線コネクタ 537">
          <a:extLst>
            <a:ext uri="{FF2B5EF4-FFF2-40B4-BE49-F238E27FC236}">
              <a16:creationId xmlns:a16="http://schemas.microsoft.com/office/drawing/2014/main" id="{A899435B-CD24-4786-A7C8-161341D6DE26}"/>
            </a:ext>
          </a:extLst>
        </xdr:cNvPr>
        <xdr:cNvCxnSpPr/>
      </xdr:nvCxnSpPr>
      <xdr:spPr>
        <a:xfrm>
          <a:off x="12814300" y="67094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5150724A-1BFA-4108-981E-5E2D6DAE5B89}"/>
            </a:ext>
          </a:extLst>
        </xdr:cNvPr>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69232</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68450FA8-6301-4D1F-A03B-F90E2D4737F0}"/>
            </a:ext>
          </a:extLst>
        </xdr:cNvPr>
        <xdr:cNvSpPr txBox="1"/>
      </xdr:nvSpPr>
      <xdr:spPr>
        <a:xfrm>
          <a:off x="143897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A69ADD70-4678-4E31-95E4-135872EC8D7E}"/>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DAC7473-DA57-4E56-A24B-1E5D3329605A}"/>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161942</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8BD33251-E971-441A-86C2-42AB04A9ACED}"/>
            </a:ext>
          </a:extLst>
        </xdr:cNvPr>
        <xdr:cNvSpPr txBox="1"/>
      </xdr:nvSpPr>
      <xdr:spPr>
        <a:xfrm>
          <a:off x="15266044" y="6848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127652</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B9107409-78B4-4ACC-BD91-3D961F4618DE}"/>
            </a:ext>
          </a:extLst>
        </xdr:cNvPr>
        <xdr:cNvSpPr txBox="1"/>
      </xdr:nvSpPr>
      <xdr:spPr>
        <a:xfrm>
          <a:off x="14389744"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104792</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D9A0595B-857E-4D13-BCAB-44B2B87C3E9D}"/>
            </a:ext>
          </a:extLst>
        </xdr:cNvPr>
        <xdr:cNvSpPr txBox="1"/>
      </xdr:nvSpPr>
      <xdr:spPr>
        <a:xfrm>
          <a:off x="13500744" y="679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64787</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C5D4355A-0362-429A-B135-131987F50033}"/>
            </a:ext>
          </a:extLst>
        </xdr:cNvPr>
        <xdr:cNvSpPr txBox="1"/>
      </xdr:nvSpPr>
      <xdr:spPr>
        <a:xfrm>
          <a:off x="12611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9BAF9147-10E8-49BE-B7FF-39AB956F8D4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C572D661-226E-4D54-822B-FBA965426C4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AB5DB840-666C-48E3-931F-748666D0269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B6C1D802-17D5-453C-B566-000FF5696DC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EC85BB09-79BA-4FB7-B2D8-BDE4D6AD063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1F418DA8-E986-49B9-A120-84A6B3E19A5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4BBB36FE-A16A-4FBE-8643-E8B9D97E9B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8EC68EB5-6954-4F67-8E2F-69BA2B5B1C4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FC83B82-4DC6-49C7-8F3A-520C1E6083C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7C8DCE59-0BDA-4201-A0B4-826DBBE4FD6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57" name="直線コネクタ 556">
          <a:extLst>
            <a:ext uri="{FF2B5EF4-FFF2-40B4-BE49-F238E27FC236}">
              <a16:creationId xmlns:a16="http://schemas.microsoft.com/office/drawing/2014/main" id="{FE0FA58E-4AFE-4020-AC13-584F73565F06}"/>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58" name="テキスト ボックス 557">
          <a:extLst>
            <a:ext uri="{FF2B5EF4-FFF2-40B4-BE49-F238E27FC236}">
              <a16:creationId xmlns:a16="http://schemas.microsoft.com/office/drawing/2014/main" id="{1C475253-35FF-4DB4-B1FB-3203D067F474}"/>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59" name="直線コネクタ 558">
          <a:extLst>
            <a:ext uri="{FF2B5EF4-FFF2-40B4-BE49-F238E27FC236}">
              <a16:creationId xmlns:a16="http://schemas.microsoft.com/office/drawing/2014/main" id="{22A5CCFC-4D2B-4AA4-8298-9D6C625B41B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0" name="テキスト ボックス 559">
          <a:extLst>
            <a:ext uri="{FF2B5EF4-FFF2-40B4-BE49-F238E27FC236}">
              <a16:creationId xmlns:a16="http://schemas.microsoft.com/office/drawing/2014/main" id="{0010209E-231A-4F14-8F1C-480A9E9D6DD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61" name="直線コネクタ 560">
          <a:extLst>
            <a:ext uri="{FF2B5EF4-FFF2-40B4-BE49-F238E27FC236}">
              <a16:creationId xmlns:a16="http://schemas.microsoft.com/office/drawing/2014/main" id="{87023681-53DC-4930-9B23-C36973944A89}"/>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62" name="テキスト ボックス 561">
          <a:extLst>
            <a:ext uri="{FF2B5EF4-FFF2-40B4-BE49-F238E27FC236}">
              <a16:creationId xmlns:a16="http://schemas.microsoft.com/office/drawing/2014/main" id="{65D60C50-8B9C-44FF-A1EF-788195B489B2}"/>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3" name="直線コネクタ 562">
          <a:extLst>
            <a:ext uri="{FF2B5EF4-FFF2-40B4-BE49-F238E27FC236}">
              <a16:creationId xmlns:a16="http://schemas.microsoft.com/office/drawing/2014/main" id="{5C9EEC65-ADD2-4050-8E6C-E276D6E3221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4" name="テキスト ボックス 563">
          <a:extLst>
            <a:ext uri="{FF2B5EF4-FFF2-40B4-BE49-F238E27FC236}">
              <a16:creationId xmlns:a16="http://schemas.microsoft.com/office/drawing/2014/main" id="{FC43DE71-0042-4E75-BE27-F776D215834C}"/>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5" name="【一般廃棄物処理施設】&#10;一人当たり有形固定資産（償却資産）額グラフ枠">
          <a:extLst>
            <a:ext uri="{FF2B5EF4-FFF2-40B4-BE49-F238E27FC236}">
              <a16:creationId xmlns:a16="http://schemas.microsoft.com/office/drawing/2014/main" id="{B7926C6C-D352-4391-AEF1-D211E13EF9CF}"/>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566" name="直線コネクタ 565">
          <a:extLst>
            <a:ext uri="{FF2B5EF4-FFF2-40B4-BE49-F238E27FC236}">
              <a16:creationId xmlns:a16="http://schemas.microsoft.com/office/drawing/2014/main" id="{BF4C382D-4D67-445B-9232-7AFE6A42833E}"/>
            </a:ext>
          </a:extLst>
        </xdr:cNvPr>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67" name="【一般廃棄物処理施設】&#10;一人当たり有形固定資産（償却資産）額最小値テキスト">
          <a:extLst>
            <a:ext uri="{FF2B5EF4-FFF2-40B4-BE49-F238E27FC236}">
              <a16:creationId xmlns:a16="http://schemas.microsoft.com/office/drawing/2014/main" id="{30CF8D09-7B49-45F8-9A33-E9FA0BCA76D0}"/>
            </a:ext>
          </a:extLst>
        </xdr:cNvPr>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68" name="直線コネクタ 567">
          <a:extLst>
            <a:ext uri="{FF2B5EF4-FFF2-40B4-BE49-F238E27FC236}">
              <a16:creationId xmlns:a16="http://schemas.microsoft.com/office/drawing/2014/main" id="{EED4A773-D921-4324-82E9-354CBC626776}"/>
            </a:ext>
          </a:extLst>
        </xdr:cNvPr>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569" name="【一般廃棄物処理施設】&#10;一人当たり有形固定資産（償却資産）額最大値テキスト">
          <a:extLst>
            <a:ext uri="{FF2B5EF4-FFF2-40B4-BE49-F238E27FC236}">
              <a16:creationId xmlns:a16="http://schemas.microsoft.com/office/drawing/2014/main" id="{872394F9-2A37-4361-952B-D62EB21D2C28}"/>
            </a:ext>
          </a:extLst>
        </xdr:cNvPr>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570" name="直線コネクタ 569">
          <a:extLst>
            <a:ext uri="{FF2B5EF4-FFF2-40B4-BE49-F238E27FC236}">
              <a16:creationId xmlns:a16="http://schemas.microsoft.com/office/drawing/2014/main" id="{BECFD638-EBF4-4835-BABC-A94AD26B91A6}"/>
            </a:ext>
          </a:extLst>
        </xdr:cNvPr>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59284</xdr:rowOff>
    </xdr:from>
    <xdr:ext cx="534377" cy="259045"/>
    <xdr:sp macro="" textlink="">
      <xdr:nvSpPr>
        <xdr:cNvPr id="571" name="【一般廃棄物処理施設】&#10;一人当たり有形固定資産（償却資産）額平均値テキスト">
          <a:extLst>
            <a:ext uri="{FF2B5EF4-FFF2-40B4-BE49-F238E27FC236}">
              <a16:creationId xmlns:a16="http://schemas.microsoft.com/office/drawing/2014/main" id="{BFDB4392-ACAE-4C62-B849-8EB1C0BAB783}"/>
            </a:ext>
          </a:extLst>
        </xdr:cNvPr>
        <xdr:cNvSpPr txBox="1"/>
      </xdr:nvSpPr>
      <xdr:spPr>
        <a:xfrm>
          <a:off x="22199600" y="6402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572" name="フローチャート: 判断 571">
          <a:extLst>
            <a:ext uri="{FF2B5EF4-FFF2-40B4-BE49-F238E27FC236}">
              <a16:creationId xmlns:a16="http://schemas.microsoft.com/office/drawing/2014/main" id="{4F95463F-D965-4D3E-B32C-DCA0168B6F89}"/>
            </a:ext>
          </a:extLst>
        </xdr:cNvPr>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573" name="フローチャート: 判断 572">
          <a:extLst>
            <a:ext uri="{FF2B5EF4-FFF2-40B4-BE49-F238E27FC236}">
              <a16:creationId xmlns:a16="http://schemas.microsoft.com/office/drawing/2014/main" id="{25049627-2882-4EA6-8BEC-1666F3189719}"/>
            </a:ext>
          </a:extLst>
        </xdr:cNvPr>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574" name="フローチャート: 判断 573">
          <a:extLst>
            <a:ext uri="{FF2B5EF4-FFF2-40B4-BE49-F238E27FC236}">
              <a16:creationId xmlns:a16="http://schemas.microsoft.com/office/drawing/2014/main" id="{13715644-ED88-45CD-B3A1-9EBB923B4889}"/>
            </a:ext>
          </a:extLst>
        </xdr:cNvPr>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575" name="フローチャート: 判断 574">
          <a:extLst>
            <a:ext uri="{FF2B5EF4-FFF2-40B4-BE49-F238E27FC236}">
              <a16:creationId xmlns:a16="http://schemas.microsoft.com/office/drawing/2014/main" id="{446680B4-2720-40F6-AD6E-9B277D1B8B3C}"/>
            </a:ext>
          </a:extLst>
        </xdr:cNvPr>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576" name="フローチャート: 判断 575">
          <a:extLst>
            <a:ext uri="{FF2B5EF4-FFF2-40B4-BE49-F238E27FC236}">
              <a16:creationId xmlns:a16="http://schemas.microsoft.com/office/drawing/2014/main" id="{64C8B225-F369-447E-A2C0-81C89A2EA5E9}"/>
            </a:ext>
          </a:extLst>
        </xdr:cNvPr>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77" name="テキスト ボックス 576">
          <a:extLst>
            <a:ext uri="{FF2B5EF4-FFF2-40B4-BE49-F238E27FC236}">
              <a16:creationId xmlns:a16="http://schemas.microsoft.com/office/drawing/2014/main" id="{22C38559-351A-4394-B5F5-324D1B8D11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78" name="テキスト ボックス 577">
          <a:extLst>
            <a:ext uri="{FF2B5EF4-FFF2-40B4-BE49-F238E27FC236}">
              <a16:creationId xmlns:a16="http://schemas.microsoft.com/office/drawing/2014/main" id="{F729731F-5181-4903-9C7D-B08183B6BA2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79" name="テキスト ボックス 578">
          <a:extLst>
            <a:ext uri="{FF2B5EF4-FFF2-40B4-BE49-F238E27FC236}">
              <a16:creationId xmlns:a16="http://schemas.microsoft.com/office/drawing/2014/main" id="{D3177F1B-FB35-42F4-8D75-D99D89FE78B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0" name="テキスト ボックス 579">
          <a:extLst>
            <a:ext uri="{FF2B5EF4-FFF2-40B4-BE49-F238E27FC236}">
              <a16:creationId xmlns:a16="http://schemas.microsoft.com/office/drawing/2014/main" id="{EBAB931D-F8A4-4EB8-8E9E-3EE2C13914E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9EE61315-3A95-439D-8A6A-7E026050A39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23131</xdr:rowOff>
    </xdr:from>
    <xdr:to>
      <xdr:col>116</xdr:col>
      <xdr:colOff>114300</xdr:colOff>
      <xdr:row>40</xdr:row>
      <xdr:rowOff>124731</xdr:rowOff>
    </xdr:to>
    <xdr:sp macro="" textlink="">
      <xdr:nvSpPr>
        <xdr:cNvPr id="582" name="楕円 581">
          <a:extLst>
            <a:ext uri="{FF2B5EF4-FFF2-40B4-BE49-F238E27FC236}">
              <a16:creationId xmlns:a16="http://schemas.microsoft.com/office/drawing/2014/main" id="{7F9BE0D5-7028-4542-A1EE-1E87F9A70FB8}"/>
            </a:ext>
          </a:extLst>
        </xdr:cNvPr>
        <xdr:cNvSpPr/>
      </xdr:nvSpPr>
      <xdr:spPr>
        <a:xfrm>
          <a:off x="22110700" y="688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109508</xdr:rowOff>
    </xdr:from>
    <xdr:ext cx="534377" cy="259045"/>
    <xdr:sp macro="" textlink="">
      <xdr:nvSpPr>
        <xdr:cNvPr id="583" name="【一般廃棄物処理施設】&#10;一人当たり有形固定資産（償却資産）額該当値テキスト">
          <a:extLst>
            <a:ext uri="{FF2B5EF4-FFF2-40B4-BE49-F238E27FC236}">
              <a16:creationId xmlns:a16="http://schemas.microsoft.com/office/drawing/2014/main" id="{FFF4BA4B-BED3-4E18-8D6B-B4CE019247C1}"/>
            </a:ext>
          </a:extLst>
        </xdr:cNvPr>
        <xdr:cNvSpPr txBox="1"/>
      </xdr:nvSpPr>
      <xdr:spPr>
        <a:xfrm>
          <a:off x="22199600" y="67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22434</xdr:rowOff>
    </xdr:from>
    <xdr:to>
      <xdr:col>112</xdr:col>
      <xdr:colOff>38100</xdr:colOff>
      <xdr:row>40</xdr:row>
      <xdr:rowOff>124034</xdr:rowOff>
    </xdr:to>
    <xdr:sp macro="" textlink="">
      <xdr:nvSpPr>
        <xdr:cNvPr id="584" name="楕円 583">
          <a:extLst>
            <a:ext uri="{FF2B5EF4-FFF2-40B4-BE49-F238E27FC236}">
              <a16:creationId xmlns:a16="http://schemas.microsoft.com/office/drawing/2014/main" id="{5A0AA45E-322D-4107-AB9E-AAE8CACB9C45}"/>
            </a:ext>
          </a:extLst>
        </xdr:cNvPr>
        <xdr:cNvSpPr/>
      </xdr:nvSpPr>
      <xdr:spPr>
        <a:xfrm>
          <a:off x="21272500" y="6880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73234</xdr:rowOff>
    </xdr:from>
    <xdr:to>
      <xdr:col>116</xdr:col>
      <xdr:colOff>63500</xdr:colOff>
      <xdr:row>40</xdr:row>
      <xdr:rowOff>73931</xdr:rowOff>
    </xdr:to>
    <xdr:cxnSp macro="">
      <xdr:nvCxnSpPr>
        <xdr:cNvPr id="585" name="直線コネクタ 584">
          <a:extLst>
            <a:ext uri="{FF2B5EF4-FFF2-40B4-BE49-F238E27FC236}">
              <a16:creationId xmlns:a16="http://schemas.microsoft.com/office/drawing/2014/main" id="{AB4E4DCC-86CF-4806-8FD8-877FFC3A907B}"/>
            </a:ext>
          </a:extLst>
        </xdr:cNvPr>
        <xdr:cNvCxnSpPr/>
      </xdr:nvCxnSpPr>
      <xdr:spPr>
        <a:xfrm>
          <a:off x="21323300" y="6931234"/>
          <a:ext cx="838200" cy="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22851</xdr:rowOff>
    </xdr:from>
    <xdr:to>
      <xdr:col>107</xdr:col>
      <xdr:colOff>101600</xdr:colOff>
      <xdr:row>40</xdr:row>
      <xdr:rowOff>124451</xdr:rowOff>
    </xdr:to>
    <xdr:sp macro="" textlink="">
      <xdr:nvSpPr>
        <xdr:cNvPr id="586" name="楕円 585">
          <a:extLst>
            <a:ext uri="{FF2B5EF4-FFF2-40B4-BE49-F238E27FC236}">
              <a16:creationId xmlns:a16="http://schemas.microsoft.com/office/drawing/2014/main" id="{FF14C26D-3CAD-41EB-AC4C-8E9B47176DAA}"/>
            </a:ext>
          </a:extLst>
        </xdr:cNvPr>
        <xdr:cNvSpPr/>
      </xdr:nvSpPr>
      <xdr:spPr>
        <a:xfrm>
          <a:off x="20383500" y="688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73234</xdr:rowOff>
    </xdr:from>
    <xdr:to>
      <xdr:col>111</xdr:col>
      <xdr:colOff>177800</xdr:colOff>
      <xdr:row>40</xdr:row>
      <xdr:rowOff>73651</xdr:rowOff>
    </xdr:to>
    <xdr:cxnSp macro="">
      <xdr:nvCxnSpPr>
        <xdr:cNvPr id="587" name="直線コネクタ 586">
          <a:extLst>
            <a:ext uri="{FF2B5EF4-FFF2-40B4-BE49-F238E27FC236}">
              <a16:creationId xmlns:a16="http://schemas.microsoft.com/office/drawing/2014/main" id="{BF099416-5395-4DBE-B257-3D26DB2160C2}"/>
            </a:ext>
          </a:extLst>
        </xdr:cNvPr>
        <xdr:cNvCxnSpPr/>
      </xdr:nvCxnSpPr>
      <xdr:spPr>
        <a:xfrm flipV="1">
          <a:off x="20434300" y="6931234"/>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24360</xdr:rowOff>
    </xdr:from>
    <xdr:to>
      <xdr:col>102</xdr:col>
      <xdr:colOff>165100</xdr:colOff>
      <xdr:row>40</xdr:row>
      <xdr:rowOff>125960</xdr:rowOff>
    </xdr:to>
    <xdr:sp macro="" textlink="">
      <xdr:nvSpPr>
        <xdr:cNvPr id="588" name="楕円 587">
          <a:extLst>
            <a:ext uri="{FF2B5EF4-FFF2-40B4-BE49-F238E27FC236}">
              <a16:creationId xmlns:a16="http://schemas.microsoft.com/office/drawing/2014/main" id="{3A93285B-41A1-4EB7-9616-34F0C2C2E323}"/>
            </a:ext>
          </a:extLst>
        </xdr:cNvPr>
        <xdr:cNvSpPr/>
      </xdr:nvSpPr>
      <xdr:spPr>
        <a:xfrm>
          <a:off x="19494500" y="68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73651</xdr:rowOff>
    </xdr:from>
    <xdr:to>
      <xdr:col>107</xdr:col>
      <xdr:colOff>50800</xdr:colOff>
      <xdr:row>40</xdr:row>
      <xdr:rowOff>75160</xdr:rowOff>
    </xdr:to>
    <xdr:cxnSp macro="">
      <xdr:nvCxnSpPr>
        <xdr:cNvPr id="589" name="直線コネクタ 588">
          <a:extLst>
            <a:ext uri="{FF2B5EF4-FFF2-40B4-BE49-F238E27FC236}">
              <a16:creationId xmlns:a16="http://schemas.microsoft.com/office/drawing/2014/main" id="{EBBAD398-03A2-4C02-866A-C812D28A2180}"/>
            </a:ext>
          </a:extLst>
        </xdr:cNvPr>
        <xdr:cNvCxnSpPr/>
      </xdr:nvCxnSpPr>
      <xdr:spPr>
        <a:xfrm flipV="1">
          <a:off x="19545300" y="6931651"/>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23823</xdr:rowOff>
    </xdr:from>
    <xdr:to>
      <xdr:col>98</xdr:col>
      <xdr:colOff>38100</xdr:colOff>
      <xdr:row>40</xdr:row>
      <xdr:rowOff>125423</xdr:rowOff>
    </xdr:to>
    <xdr:sp macro="" textlink="">
      <xdr:nvSpPr>
        <xdr:cNvPr id="590" name="楕円 589">
          <a:extLst>
            <a:ext uri="{FF2B5EF4-FFF2-40B4-BE49-F238E27FC236}">
              <a16:creationId xmlns:a16="http://schemas.microsoft.com/office/drawing/2014/main" id="{79DD0F73-981A-4B47-AEDA-D75FA4DB2793}"/>
            </a:ext>
          </a:extLst>
        </xdr:cNvPr>
        <xdr:cNvSpPr/>
      </xdr:nvSpPr>
      <xdr:spPr>
        <a:xfrm>
          <a:off x="18605500" y="688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74623</xdr:rowOff>
    </xdr:from>
    <xdr:to>
      <xdr:col>102</xdr:col>
      <xdr:colOff>114300</xdr:colOff>
      <xdr:row>40</xdr:row>
      <xdr:rowOff>75160</xdr:rowOff>
    </xdr:to>
    <xdr:cxnSp macro="">
      <xdr:nvCxnSpPr>
        <xdr:cNvPr id="591" name="直線コネクタ 590">
          <a:extLst>
            <a:ext uri="{FF2B5EF4-FFF2-40B4-BE49-F238E27FC236}">
              <a16:creationId xmlns:a16="http://schemas.microsoft.com/office/drawing/2014/main" id="{743A00D8-FFFD-48E2-B684-B25C6C62921D}"/>
            </a:ext>
          </a:extLst>
        </xdr:cNvPr>
        <xdr:cNvCxnSpPr/>
      </xdr:nvCxnSpPr>
      <xdr:spPr>
        <a:xfrm>
          <a:off x="18656300" y="6932623"/>
          <a:ext cx="889000" cy="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161324</xdr:rowOff>
    </xdr:from>
    <xdr:ext cx="534377" cy="259045"/>
    <xdr:sp macro="" textlink="">
      <xdr:nvSpPr>
        <xdr:cNvPr id="592" name="n_1aveValue【一般廃棄物処理施設】&#10;一人当たり有形固定資産（償却資産）額">
          <a:extLst>
            <a:ext uri="{FF2B5EF4-FFF2-40B4-BE49-F238E27FC236}">
              <a16:creationId xmlns:a16="http://schemas.microsoft.com/office/drawing/2014/main" id="{EE9C9A4C-0EC9-4C8B-B012-B851BCDBB5A2}"/>
            </a:ext>
          </a:extLst>
        </xdr:cNvPr>
        <xdr:cNvSpPr txBox="1"/>
      </xdr:nvSpPr>
      <xdr:spPr>
        <a:xfrm>
          <a:off x="21043411" y="6333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593" name="n_2aveValue【一般廃棄物処理施設】&#10;一人当たり有形固定資産（償却資産）額">
          <a:extLst>
            <a:ext uri="{FF2B5EF4-FFF2-40B4-BE49-F238E27FC236}">
              <a16:creationId xmlns:a16="http://schemas.microsoft.com/office/drawing/2014/main" id="{327B6DBD-E451-475E-8CF7-43A3E723EF9D}"/>
            </a:ext>
          </a:extLst>
        </xdr:cNvPr>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94" name="n_3aveValue【一般廃棄物処理施設】&#10;一人当たり有形固定資産（償却資産）額">
          <a:extLst>
            <a:ext uri="{FF2B5EF4-FFF2-40B4-BE49-F238E27FC236}">
              <a16:creationId xmlns:a16="http://schemas.microsoft.com/office/drawing/2014/main" id="{B5116941-6DBD-490E-BCD0-1484AC617083}"/>
            </a:ext>
          </a:extLst>
        </xdr:cNvPr>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95" name="n_4aveValue【一般廃棄物処理施設】&#10;一人当たり有形固定資産（償却資産）額">
          <a:extLst>
            <a:ext uri="{FF2B5EF4-FFF2-40B4-BE49-F238E27FC236}">
              <a16:creationId xmlns:a16="http://schemas.microsoft.com/office/drawing/2014/main" id="{CB06D3E1-B020-4522-B3F2-14DF589C0687}"/>
            </a:ext>
          </a:extLst>
        </xdr:cNvPr>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115161</xdr:rowOff>
    </xdr:from>
    <xdr:ext cx="534377" cy="259045"/>
    <xdr:sp macro="" textlink="">
      <xdr:nvSpPr>
        <xdr:cNvPr id="596" name="n_1mainValue【一般廃棄物処理施設】&#10;一人当たり有形固定資産（償却資産）額">
          <a:extLst>
            <a:ext uri="{FF2B5EF4-FFF2-40B4-BE49-F238E27FC236}">
              <a16:creationId xmlns:a16="http://schemas.microsoft.com/office/drawing/2014/main" id="{C47B9B51-8EC0-4FE2-8E06-8BD31437187D}"/>
            </a:ext>
          </a:extLst>
        </xdr:cNvPr>
        <xdr:cNvSpPr txBox="1"/>
      </xdr:nvSpPr>
      <xdr:spPr>
        <a:xfrm>
          <a:off x="21043411" y="697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115578</xdr:rowOff>
    </xdr:from>
    <xdr:ext cx="534377" cy="259045"/>
    <xdr:sp macro="" textlink="">
      <xdr:nvSpPr>
        <xdr:cNvPr id="597" name="n_2mainValue【一般廃棄物処理施設】&#10;一人当たり有形固定資産（償却資産）額">
          <a:extLst>
            <a:ext uri="{FF2B5EF4-FFF2-40B4-BE49-F238E27FC236}">
              <a16:creationId xmlns:a16="http://schemas.microsoft.com/office/drawing/2014/main" id="{BD6B05C9-80AD-4A35-B191-2CB204697176}"/>
            </a:ext>
          </a:extLst>
        </xdr:cNvPr>
        <xdr:cNvSpPr txBox="1"/>
      </xdr:nvSpPr>
      <xdr:spPr>
        <a:xfrm>
          <a:off x="20167111" y="697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117087</xdr:rowOff>
    </xdr:from>
    <xdr:ext cx="534377" cy="259045"/>
    <xdr:sp macro="" textlink="">
      <xdr:nvSpPr>
        <xdr:cNvPr id="598" name="n_3mainValue【一般廃棄物処理施設】&#10;一人当たり有形固定資産（償却資産）額">
          <a:extLst>
            <a:ext uri="{FF2B5EF4-FFF2-40B4-BE49-F238E27FC236}">
              <a16:creationId xmlns:a16="http://schemas.microsoft.com/office/drawing/2014/main" id="{E28BACAE-459A-45F1-9B05-839B864F102C}"/>
            </a:ext>
          </a:extLst>
        </xdr:cNvPr>
        <xdr:cNvSpPr txBox="1"/>
      </xdr:nvSpPr>
      <xdr:spPr>
        <a:xfrm>
          <a:off x="19278111" y="697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116550</xdr:rowOff>
    </xdr:from>
    <xdr:ext cx="534377" cy="259045"/>
    <xdr:sp macro="" textlink="">
      <xdr:nvSpPr>
        <xdr:cNvPr id="599" name="n_4mainValue【一般廃棄物処理施設】&#10;一人当たり有形固定資産（償却資産）額">
          <a:extLst>
            <a:ext uri="{FF2B5EF4-FFF2-40B4-BE49-F238E27FC236}">
              <a16:creationId xmlns:a16="http://schemas.microsoft.com/office/drawing/2014/main" id="{14525250-26DC-4B37-8303-89C64BF29C44}"/>
            </a:ext>
          </a:extLst>
        </xdr:cNvPr>
        <xdr:cNvSpPr txBox="1"/>
      </xdr:nvSpPr>
      <xdr:spPr>
        <a:xfrm>
          <a:off x="18389111" y="6974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0" name="正方形/長方形 599">
          <a:extLst>
            <a:ext uri="{FF2B5EF4-FFF2-40B4-BE49-F238E27FC236}">
              <a16:creationId xmlns:a16="http://schemas.microsoft.com/office/drawing/2014/main" id="{E2FCD7BD-55CD-4FA5-AFB3-7C60DA3B248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1" name="正方形/長方形 600">
          <a:extLst>
            <a:ext uri="{FF2B5EF4-FFF2-40B4-BE49-F238E27FC236}">
              <a16:creationId xmlns:a16="http://schemas.microsoft.com/office/drawing/2014/main" id="{95BB451D-2E2F-4178-BCBE-347321B578B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2" name="正方形/長方形 601">
          <a:extLst>
            <a:ext uri="{FF2B5EF4-FFF2-40B4-BE49-F238E27FC236}">
              <a16:creationId xmlns:a16="http://schemas.microsoft.com/office/drawing/2014/main" id="{00CF0F78-52BD-4612-A3A2-5BDF2005C7F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3" name="正方形/長方形 602">
          <a:extLst>
            <a:ext uri="{FF2B5EF4-FFF2-40B4-BE49-F238E27FC236}">
              <a16:creationId xmlns:a16="http://schemas.microsoft.com/office/drawing/2014/main" id="{D2D11539-ED5C-4A67-9357-05CC52471CB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4" name="正方形/長方形 603">
          <a:extLst>
            <a:ext uri="{FF2B5EF4-FFF2-40B4-BE49-F238E27FC236}">
              <a16:creationId xmlns:a16="http://schemas.microsoft.com/office/drawing/2014/main" id="{02AC7FAD-3542-4E8E-90EB-1E8E3C5BAB9A}"/>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5" name="正方形/長方形 604">
          <a:extLst>
            <a:ext uri="{FF2B5EF4-FFF2-40B4-BE49-F238E27FC236}">
              <a16:creationId xmlns:a16="http://schemas.microsoft.com/office/drawing/2014/main" id="{EE4E30F3-3EE4-4D05-BF75-4B32F0F26AF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06" name="正方形/長方形 605">
          <a:extLst>
            <a:ext uri="{FF2B5EF4-FFF2-40B4-BE49-F238E27FC236}">
              <a16:creationId xmlns:a16="http://schemas.microsoft.com/office/drawing/2014/main" id="{2A13B669-11B0-4A18-B7A7-4C61364EB7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07" name="正方形/長方形 606">
          <a:extLst>
            <a:ext uri="{FF2B5EF4-FFF2-40B4-BE49-F238E27FC236}">
              <a16:creationId xmlns:a16="http://schemas.microsoft.com/office/drawing/2014/main" id="{89FA4189-7DEE-4F6A-BC15-332D0818B06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08" name="テキスト ボックス 607">
          <a:extLst>
            <a:ext uri="{FF2B5EF4-FFF2-40B4-BE49-F238E27FC236}">
              <a16:creationId xmlns:a16="http://schemas.microsoft.com/office/drawing/2014/main" id="{2A55BFC7-8310-4ED3-8843-318931B5990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09" name="直線コネクタ 608">
          <a:extLst>
            <a:ext uri="{FF2B5EF4-FFF2-40B4-BE49-F238E27FC236}">
              <a16:creationId xmlns:a16="http://schemas.microsoft.com/office/drawing/2014/main" id="{8313BB89-D749-495A-B003-321C3B2AB2D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0" name="テキスト ボックス 609">
          <a:extLst>
            <a:ext uri="{FF2B5EF4-FFF2-40B4-BE49-F238E27FC236}">
              <a16:creationId xmlns:a16="http://schemas.microsoft.com/office/drawing/2014/main" id="{4F2CD653-7199-41DA-B29A-7BC1A652EE3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1" name="直線コネクタ 610">
          <a:extLst>
            <a:ext uri="{FF2B5EF4-FFF2-40B4-BE49-F238E27FC236}">
              <a16:creationId xmlns:a16="http://schemas.microsoft.com/office/drawing/2014/main" id="{3D47A1A6-D197-4AA6-B805-FA27B3A9522B}"/>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2" name="テキスト ボックス 611">
          <a:extLst>
            <a:ext uri="{FF2B5EF4-FFF2-40B4-BE49-F238E27FC236}">
              <a16:creationId xmlns:a16="http://schemas.microsoft.com/office/drawing/2014/main" id="{2A31EB45-F468-49C5-88F9-E48F67F77E96}"/>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3" name="直線コネクタ 612">
          <a:extLst>
            <a:ext uri="{FF2B5EF4-FFF2-40B4-BE49-F238E27FC236}">
              <a16:creationId xmlns:a16="http://schemas.microsoft.com/office/drawing/2014/main" id="{4B840CEA-2543-4508-8346-1E0954468032}"/>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4" name="テキスト ボックス 613">
          <a:extLst>
            <a:ext uri="{FF2B5EF4-FFF2-40B4-BE49-F238E27FC236}">
              <a16:creationId xmlns:a16="http://schemas.microsoft.com/office/drawing/2014/main" id="{8D5633B4-B2FB-40E9-A642-ED8C78117B1C}"/>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5" name="直線コネクタ 614">
          <a:extLst>
            <a:ext uri="{FF2B5EF4-FFF2-40B4-BE49-F238E27FC236}">
              <a16:creationId xmlns:a16="http://schemas.microsoft.com/office/drawing/2014/main" id="{3B6FD57A-D351-4924-AE2E-E089FB5432D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16" name="テキスト ボックス 615">
          <a:extLst>
            <a:ext uri="{FF2B5EF4-FFF2-40B4-BE49-F238E27FC236}">
              <a16:creationId xmlns:a16="http://schemas.microsoft.com/office/drawing/2014/main" id="{E72A9BF2-6DE5-4D43-A988-7EE844B4410B}"/>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17" name="直線コネクタ 616">
          <a:extLst>
            <a:ext uri="{FF2B5EF4-FFF2-40B4-BE49-F238E27FC236}">
              <a16:creationId xmlns:a16="http://schemas.microsoft.com/office/drawing/2014/main" id="{2FF683EC-DC88-428F-8A35-7871AA4E4E8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18" name="テキスト ボックス 617">
          <a:extLst>
            <a:ext uri="{FF2B5EF4-FFF2-40B4-BE49-F238E27FC236}">
              <a16:creationId xmlns:a16="http://schemas.microsoft.com/office/drawing/2014/main" id="{C4B8B515-FF30-493B-9589-221F972932D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19" name="直線コネクタ 618">
          <a:extLst>
            <a:ext uri="{FF2B5EF4-FFF2-40B4-BE49-F238E27FC236}">
              <a16:creationId xmlns:a16="http://schemas.microsoft.com/office/drawing/2014/main" id="{D63D113B-0546-4E35-9DAF-9C09A520CDD9}"/>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0" name="テキスト ボックス 619">
          <a:extLst>
            <a:ext uri="{FF2B5EF4-FFF2-40B4-BE49-F238E27FC236}">
              <a16:creationId xmlns:a16="http://schemas.microsoft.com/office/drawing/2014/main" id="{81DE9FE8-CF4E-443D-A0C6-5B93DBF06D8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1" name="直線コネクタ 620">
          <a:extLst>
            <a:ext uri="{FF2B5EF4-FFF2-40B4-BE49-F238E27FC236}">
              <a16:creationId xmlns:a16="http://schemas.microsoft.com/office/drawing/2014/main" id="{0B03B0D2-454C-40C4-ABA6-42F3D8A21B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2" name="テキスト ボックス 621">
          <a:extLst>
            <a:ext uri="{FF2B5EF4-FFF2-40B4-BE49-F238E27FC236}">
              <a16:creationId xmlns:a16="http://schemas.microsoft.com/office/drawing/2014/main" id="{F62C2A8C-4975-4DDB-A528-4903761C1B9B}"/>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3" name="直線コネクタ 622">
          <a:extLst>
            <a:ext uri="{FF2B5EF4-FFF2-40B4-BE49-F238E27FC236}">
              <a16:creationId xmlns:a16="http://schemas.microsoft.com/office/drawing/2014/main" id="{9FEE9A66-C15E-498D-8BC7-B603B3727D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4" name="【保健センター・保健所】&#10;有形固定資産減価償却率グラフ枠">
          <a:extLst>
            <a:ext uri="{FF2B5EF4-FFF2-40B4-BE49-F238E27FC236}">
              <a16:creationId xmlns:a16="http://schemas.microsoft.com/office/drawing/2014/main" id="{C8F8F122-1C9F-4219-BE08-9DBD1A36A84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625" name="直線コネクタ 624">
          <a:extLst>
            <a:ext uri="{FF2B5EF4-FFF2-40B4-BE49-F238E27FC236}">
              <a16:creationId xmlns:a16="http://schemas.microsoft.com/office/drawing/2014/main" id="{2336AB2F-699F-45C1-AB81-2EF1C4DCCBC8}"/>
            </a:ext>
          </a:extLst>
        </xdr:cNvPr>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626" name="【保健センター・保健所】&#10;有形固定資産減価償却率最小値テキスト">
          <a:extLst>
            <a:ext uri="{FF2B5EF4-FFF2-40B4-BE49-F238E27FC236}">
              <a16:creationId xmlns:a16="http://schemas.microsoft.com/office/drawing/2014/main" id="{840E9AED-3C7D-41E2-BB85-B4D2D0B2AFB3}"/>
            </a:ext>
          </a:extLst>
        </xdr:cNvPr>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627" name="直線コネクタ 626">
          <a:extLst>
            <a:ext uri="{FF2B5EF4-FFF2-40B4-BE49-F238E27FC236}">
              <a16:creationId xmlns:a16="http://schemas.microsoft.com/office/drawing/2014/main" id="{E6A87A31-D79E-4FA0-82FB-DB10B30B6E32}"/>
            </a:ext>
          </a:extLst>
        </xdr:cNvPr>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628" name="【保健センター・保健所】&#10;有形固定資産減価償却率最大値テキスト">
          <a:extLst>
            <a:ext uri="{FF2B5EF4-FFF2-40B4-BE49-F238E27FC236}">
              <a16:creationId xmlns:a16="http://schemas.microsoft.com/office/drawing/2014/main" id="{5425B954-B7DC-46A9-938A-7F8C23791403}"/>
            </a:ext>
          </a:extLst>
        </xdr:cNvPr>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629" name="直線コネクタ 628">
          <a:extLst>
            <a:ext uri="{FF2B5EF4-FFF2-40B4-BE49-F238E27FC236}">
              <a16:creationId xmlns:a16="http://schemas.microsoft.com/office/drawing/2014/main" id="{7757E0C4-4EA5-4DBD-9E72-B16B40452646}"/>
            </a:ext>
          </a:extLst>
        </xdr:cNvPr>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12899</xdr:rowOff>
    </xdr:from>
    <xdr:ext cx="405111" cy="259045"/>
    <xdr:sp macro="" textlink="">
      <xdr:nvSpPr>
        <xdr:cNvPr id="630" name="【保健センター・保健所】&#10;有形固定資産減価償却率平均値テキスト">
          <a:extLst>
            <a:ext uri="{FF2B5EF4-FFF2-40B4-BE49-F238E27FC236}">
              <a16:creationId xmlns:a16="http://schemas.microsoft.com/office/drawing/2014/main" id="{F4D246E2-5D05-476A-B589-C28E7BD259C7}"/>
            </a:ext>
          </a:extLst>
        </xdr:cNvPr>
        <xdr:cNvSpPr txBox="1"/>
      </xdr:nvSpPr>
      <xdr:spPr>
        <a:xfrm>
          <a:off x="16357600" y="10128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631" name="フローチャート: 判断 630">
          <a:extLst>
            <a:ext uri="{FF2B5EF4-FFF2-40B4-BE49-F238E27FC236}">
              <a16:creationId xmlns:a16="http://schemas.microsoft.com/office/drawing/2014/main" id="{B88B5FD4-89F0-477F-A89E-FD06D3F8F789}"/>
            </a:ext>
          </a:extLst>
        </xdr:cNvPr>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632" name="フローチャート: 判断 631">
          <a:extLst>
            <a:ext uri="{FF2B5EF4-FFF2-40B4-BE49-F238E27FC236}">
              <a16:creationId xmlns:a16="http://schemas.microsoft.com/office/drawing/2014/main" id="{E943FD09-C5A8-4887-8175-18C46F33CAE2}"/>
            </a:ext>
          </a:extLst>
        </xdr:cNvPr>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633" name="フローチャート: 判断 632">
          <a:extLst>
            <a:ext uri="{FF2B5EF4-FFF2-40B4-BE49-F238E27FC236}">
              <a16:creationId xmlns:a16="http://schemas.microsoft.com/office/drawing/2014/main" id="{0D69F654-8CF7-4203-B263-A1FF05A99E51}"/>
            </a:ext>
          </a:extLst>
        </xdr:cNvPr>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34" name="フローチャート: 判断 633">
          <a:extLst>
            <a:ext uri="{FF2B5EF4-FFF2-40B4-BE49-F238E27FC236}">
              <a16:creationId xmlns:a16="http://schemas.microsoft.com/office/drawing/2014/main" id="{3BBA74EF-BFCD-4718-862F-169CFE79D54E}"/>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635" name="フローチャート: 判断 634">
          <a:extLst>
            <a:ext uri="{FF2B5EF4-FFF2-40B4-BE49-F238E27FC236}">
              <a16:creationId xmlns:a16="http://schemas.microsoft.com/office/drawing/2014/main" id="{CE7E1906-D063-4818-B66D-9FE5AC13B20A}"/>
            </a:ext>
          </a:extLst>
        </xdr:cNvPr>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1803D259-1DAF-4976-80BC-87D3A172B0D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D08971FF-27A5-49E3-916A-FF457911927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AEC6D62-13C7-4F21-B5E9-51706CA8264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2DE58A1E-78B5-4F60-BDD7-E809A350974D}"/>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7FED7829-12B9-4EAF-BAB0-80BC5BF9E34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56969</xdr:rowOff>
    </xdr:from>
    <xdr:to>
      <xdr:col>85</xdr:col>
      <xdr:colOff>177800</xdr:colOff>
      <xdr:row>60</xdr:row>
      <xdr:rowOff>158569</xdr:rowOff>
    </xdr:to>
    <xdr:sp macro="" textlink="">
      <xdr:nvSpPr>
        <xdr:cNvPr id="641" name="楕円 640">
          <a:extLst>
            <a:ext uri="{FF2B5EF4-FFF2-40B4-BE49-F238E27FC236}">
              <a16:creationId xmlns:a16="http://schemas.microsoft.com/office/drawing/2014/main" id="{3C6C3D5A-F581-4CA7-B259-658504DB4CD9}"/>
            </a:ext>
          </a:extLst>
        </xdr:cNvPr>
        <xdr:cNvSpPr/>
      </xdr:nvSpPr>
      <xdr:spPr>
        <a:xfrm>
          <a:off x="162687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35396</xdr:rowOff>
    </xdr:from>
    <xdr:ext cx="405111" cy="259045"/>
    <xdr:sp macro="" textlink="">
      <xdr:nvSpPr>
        <xdr:cNvPr id="642" name="【保健センター・保健所】&#10;有形固定資産減価償却率該当値テキスト">
          <a:extLst>
            <a:ext uri="{FF2B5EF4-FFF2-40B4-BE49-F238E27FC236}">
              <a16:creationId xmlns:a16="http://schemas.microsoft.com/office/drawing/2014/main" id="{9EAE2F42-B4A1-4379-AE64-DCBC00DFD1B9}"/>
            </a:ext>
          </a:extLst>
        </xdr:cNvPr>
        <xdr:cNvSpPr txBox="1"/>
      </xdr:nvSpPr>
      <xdr:spPr>
        <a:xfrm>
          <a:off x="16357600"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24312</xdr:rowOff>
    </xdr:from>
    <xdr:to>
      <xdr:col>81</xdr:col>
      <xdr:colOff>101600</xdr:colOff>
      <xdr:row>60</xdr:row>
      <xdr:rowOff>125912</xdr:rowOff>
    </xdr:to>
    <xdr:sp macro="" textlink="">
      <xdr:nvSpPr>
        <xdr:cNvPr id="643" name="楕円 642">
          <a:extLst>
            <a:ext uri="{FF2B5EF4-FFF2-40B4-BE49-F238E27FC236}">
              <a16:creationId xmlns:a16="http://schemas.microsoft.com/office/drawing/2014/main" id="{3CD2D5C3-1AB5-4D53-BE43-1D8BB2F4435C}"/>
            </a:ext>
          </a:extLst>
        </xdr:cNvPr>
        <xdr:cNvSpPr/>
      </xdr:nvSpPr>
      <xdr:spPr>
        <a:xfrm>
          <a:off x="15430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75112</xdr:rowOff>
    </xdr:from>
    <xdr:to>
      <xdr:col>85</xdr:col>
      <xdr:colOff>127000</xdr:colOff>
      <xdr:row>60</xdr:row>
      <xdr:rowOff>107769</xdr:rowOff>
    </xdr:to>
    <xdr:cxnSp macro="">
      <xdr:nvCxnSpPr>
        <xdr:cNvPr id="644" name="直線コネクタ 643">
          <a:extLst>
            <a:ext uri="{FF2B5EF4-FFF2-40B4-BE49-F238E27FC236}">
              <a16:creationId xmlns:a16="http://schemas.microsoft.com/office/drawing/2014/main" id="{6432685E-F93D-474C-954D-73812C4709DB}"/>
            </a:ext>
          </a:extLst>
        </xdr:cNvPr>
        <xdr:cNvCxnSpPr/>
      </xdr:nvCxnSpPr>
      <xdr:spPr>
        <a:xfrm>
          <a:off x="15481300" y="1036211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112485</xdr:rowOff>
    </xdr:from>
    <xdr:to>
      <xdr:col>76</xdr:col>
      <xdr:colOff>165100</xdr:colOff>
      <xdr:row>61</xdr:row>
      <xdr:rowOff>42635</xdr:rowOff>
    </xdr:to>
    <xdr:sp macro="" textlink="">
      <xdr:nvSpPr>
        <xdr:cNvPr id="645" name="楕円 644">
          <a:extLst>
            <a:ext uri="{FF2B5EF4-FFF2-40B4-BE49-F238E27FC236}">
              <a16:creationId xmlns:a16="http://schemas.microsoft.com/office/drawing/2014/main" id="{50167879-F725-426F-99CD-8BCB4FF7F81A}"/>
            </a:ext>
          </a:extLst>
        </xdr:cNvPr>
        <xdr:cNvSpPr/>
      </xdr:nvSpPr>
      <xdr:spPr>
        <a:xfrm>
          <a:off x="14541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75112</xdr:rowOff>
    </xdr:from>
    <xdr:to>
      <xdr:col>81</xdr:col>
      <xdr:colOff>50800</xdr:colOff>
      <xdr:row>60</xdr:row>
      <xdr:rowOff>163285</xdr:rowOff>
    </xdr:to>
    <xdr:cxnSp macro="">
      <xdr:nvCxnSpPr>
        <xdr:cNvPr id="646" name="直線コネクタ 645">
          <a:extLst>
            <a:ext uri="{FF2B5EF4-FFF2-40B4-BE49-F238E27FC236}">
              <a16:creationId xmlns:a16="http://schemas.microsoft.com/office/drawing/2014/main" id="{EAC35517-CA5E-40E4-8F58-93DC8537A8D9}"/>
            </a:ext>
          </a:extLst>
        </xdr:cNvPr>
        <xdr:cNvCxnSpPr/>
      </xdr:nvCxnSpPr>
      <xdr:spPr>
        <a:xfrm flipV="1">
          <a:off x="14592300" y="10362112"/>
          <a:ext cx="889000" cy="88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79828</xdr:rowOff>
    </xdr:from>
    <xdr:to>
      <xdr:col>72</xdr:col>
      <xdr:colOff>38100</xdr:colOff>
      <xdr:row>61</xdr:row>
      <xdr:rowOff>9978</xdr:rowOff>
    </xdr:to>
    <xdr:sp macro="" textlink="">
      <xdr:nvSpPr>
        <xdr:cNvPr id="647" name="楕円 646">
          <a:extLst>
            <a:ext uri="{FF2B5EF4-FFF2-40B4-BE49-F238E27FC236}">
              <a16:creationId xmlns:a16="http://schemas.microsoft.com/office/drawing/2014/main" id="{1E5C679A-4AE3-4568-8781-D06959BA51E4}"/>
            </a:ext>
          </a:extLst>
        </xdr:cNvPr>
        <xdr:cNvSpPr/>
      </xdr:nvSpPr>
      <xdr:spPr>
        <a:xfrm>
          <a:off x="13652500" y="1036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130628</xdr:rowOff>
    </xdr:from>
    <xdr:to>
      <xdr:col>76</xdr:col>
      <xdr:colOff>114300</xdr:colOff>
      <xdr:row>60</xdr:row>
      <xdr:rowOff>163285</xdr:rowOff>
    </xdr:to>
    <xdr:cxnSp macro="">
      <xdr:nvCxnSpPr>
        <xdr:cNvPr id="648" name="直線コネクタ 647">
          <a:extLst>
            <a:ext uri="{FF2B5EF4-FFF2-40B4-BE49-F238E27FC236}">
              <a16:creationId xmlns:a16="http://schemas.microsoft.com/office/drawing/2014/main" id="{E4F39AA4-CC3B-4185-B6E8-474A046B4BD5}"/>
            </a:ext>
          </a:extLst>
        </xdr:cNvPr>
        <xdr:cNvCxnSpPr/>
      </xdr:nvCxnSpPr>
      <xdr:spPr>
        <a:xfrm>
          <a:off x="13703300" y="104176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47172</xdr:rowOff>
    </xdr:from>
    <xdr:to>
      <xdr:col>67</xdr:col>
      <xdr:colOff>101600</xdr:colOff>
      <xdr:row>60</xdr:row>
      <xdr:rowOff>148772</xdr:rowOff>
    </xdr:to>
    <xdr:sp macro="" textlink="">
      <xdr:nvSpPr>
        <xdr:cNvPr id="649" name="楕円 648">
          <a:extLst>
            <a:ext uri="{FF2B5EF4-FFF2-40B4-BE49-F238E27FC236}">
              <a16:creationId xmlns:a16="http://schemas.microsoft.com/office/drawing/2014/main" id="{D027ECD2-6C77-4D8C-97B8-242B635CC923}"/>
            </a:ext>
          </a:extLst>
        </xdr:cNvPr>
        <xdr:cNvSpPr/>
      </xdr:nvSpPr>
      <xdr:spPr>
        <a:xfrm>
          <a:off x="12763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97972</xdr:rowOff>
    </xdr:from>
    <xdr:to>
      <xdr:col>71</xdr:col>
      <xdr:colOff>177800</xdr:colOff>
      <xdr:row>60</xdr:row>
      <xdr:rowOff>130628</xdr:rowOff>
    </xdr:to>
    <xdr:cxnSp macro="">
      <xdr:nvCxnSpPr>
        <xdr:cNvPr id="650" name="直線コネクタ 649">
          <a:extLst>
            <a:ext uri="{FF2B5EF4-FFF2-40B4-BE49-F238E27FC236}">
              <a16:creationId xmlns:a16="http://schemas.microsoft.com/office/drawing/2014/main" id="{664B6996-8034-4E58-88C1-B99C5DDE4FC3}"/>
            </a:ext>
          </a:extLst>
        </xdr:cNvPr>
        <xdr:cNvCxnSpPr/>
      </xdr:nvCxnSpPr>
      <xdr:spPr>
        <a:xfrm>
          <a:off x="12814300" y="103849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96718</xdr:rowOff>
    </xdr:from>
    <xdr:ext cx="405111" cy="259045"/>
    <xdr:sp macro="" textlink="">
      <xdr:nvSpPr>
        <xdr:cNvPr id="651" name="n_1aveValue【保健センター・保健所】&#10;有形固定資産減価償却率">
          <a:extLst>
            <a:ext uri="{FF2B5EF4-FFF2-40B4-BE49-F238E27FC236}">
              <a16:creationId xmlns:a16="http://schemas.microsoft.com/office/drawing/2014/main" id="{52C1409F-852B-49AF-A68A-4B14B8FBDBD5}"/>
            </a:ext>
          </a:extLst>
        </xdr:cNvPr>
        <xdr:cNvSpPr txBox="1"/>
      </xdr:nvSpPr>
      <xdr:spPr>
        <a:xfrm>
          <a:off x="152660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55897</xdr:rowOff>
    </xdr:from>
    <xdr:ext cx="405111" cy="259045"/>
    <xdr:sp macro="" textlink="">
      <xdr:nvSpPr>
        <xdr:cNvPr id="652" name="n_2aveValue【保健センター・保健所】&#10;有形固定資産減価償却率">
          <a:extLst>
            <a:ext uri="{FF2B5EF4-FFF2-40B4-BE49-F238E27FC236}">
              <a16:creationId xmlns:a16="http://schemas.microsoft.com/office/drawing/2014/main" id="{D37F8BBD-F42C-45EB-A4CB-8460E24CDF22}"/>
            </a:ext>
          </a:extLst>
        </xdr:cNvPr>
        <xdr:cNvSpPr txBox="1"/>
      </xdr:nvSpPr>
      <xdr:spPr>
        <a:xfrm>
          <a:off x="14389744" y="999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3" name="n_3aveValue【保健センター・保健所】&#10;有形固定資産減価償却率">
          <a:extLst>
            <a:ext uri="{FF2B5EF4-FFF2-40B4-BE49-F238E27FC236}">
              <a16:creationId xmlns:a16="http://schemas.microsoft.com/office/drawing/2014/main" id="{D076B7C9-99E7-405A-AAEC-110E76A5BC08}"/>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24873</xdr:rowOff>
    </xdr:from>
    <xdr:ext cx="405111" cy="259045"/>
    <xdr:sp macro="" textlink="">
      <xdr:nvSpPr>
        <xdr:cNvPr id="654" name="n_4aveValue【保健センター・保健所】&#10;有形固定資産減価償却率">
          <a:extLst>
            <a:ext uri="{FF2B5EF4-FFF2-40B4-BE49-F238E27FC236}">
              <a16:creationId xmlns:a16="http://schemas.microsoft.com/office/drawing/2014/main" id="{70D53F44-EB5B-43B6-AB4D-5E1B402AFE50}"/>
            </a:ext>
          </a:extLst>
        </xdr:cNvPr>
        <xdr:cNvSpPr txBox="1"/>
      </xdr:nvSpPr>
      <xdr:spPr>
        <a:xfrm>
          <a:off x="12611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117039</xdr:rowOff>
    </xdr:from>
    <xdr:ext cx="405111" cy="259045"/>
    <xdr:sp macro="" textlink="">
      <xdr:nvSpPr>
        <xdr:cNvPr id="655" name="n_1mainValue【保健センター・保健所】&#10;有形固定資産減価償却率">
          <a:extLst>
            <a:ext uri="{FF2B5EF4-FFF2-40B4-BE49-F238E27FC236}">
              <a16:creationId xmlns:a16="http://schemas.microsoft.com/office/drawing/2014/main" id="{16AC1F1F-6601-436F-84DD-A28B9EDAB536}"/>
            </a:ext>
          </a:extLst>
        </xdr:cNvPr>
        <xdr:cNvSpPr txBox="1"/>
      </xdr:nvSpPr>
      <xdr:spPr>
        <a:xfrm>
          <a:off x="15266044" y="1040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33762</xdr:rowOff>
    </xdr:from>
    <xdr:ext cx="405111" cy="259045"/>
    <xdr:sp macro="" textlink="">
      <xdr:nvSpPr>
        <xdr:cNvPr id="656" name="n_2mainValue【保健センター・保健所】&#10;有形固定資産減価償却率">
          <a:extLst>
            <a:ext uri="{FF2B5EF4-FFF2-40B4-BE49-F238E27FC236}">
              <a16:creationId xmlns:a16="http://schemas.microsoft.com/office/drawing/2014/main" id="{137C1DB7-EAD9-491E-8902-F163717A91DE}"/>
            </a:ext>
          </a:extLst>
        </xdr:cNvPr>
        <xdr:cNvSpPr txBox="1"/>
      </xdr:nvSpPr>
      <xdr:spPr>
        <a:xfrm>
          <a:off x="14389744" y="1049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xdr:rowOff>
    </xdr:from>
    <xdr:ext cx="405111" cy="259045"/>
    <xdr:sp macro="" textlink="">
      <xdr:nvSpPr>
        <xdr:cNvPr id="657" name="n_3mainValue【保健センター・保健所】&#10;有形固定資産減価償却率">
          <a:extLst>
            <a:ext uri="{FF2B5EF4-FFF2-40B4-BE49-F238E27FC236}">
              <a16:creationId xmlns:a16="http://schemas.microsoft.com/office/drawing/2014/main" id="{35F6C051-0E12-4CE9-A87E-775D4EC45893}"/>
            </a:ext>
          </a:extLst>
        </xdr:cNvPr>
        <xdr:cNvSpPr txBox="1"/>
      </xdr:nvSpPr>
      <xdr:spPr>
        <a:xfrm>
          <a:off x="13500744" y="1045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139899</xdr:rowOff>
    </xdr:from>
    <xdr:ext cx="405111" cy="259045"/>
    <xdr:sp macro="" textlink="">
      <xdr:nvSpPr>
        <xdr:cNvPr id="658" name="n_4mainValue【保健センター・保健所】&#10;有形固定資産減価償却率">
          <a:extLst>
            <a:ext uri="{FF2B5EF4-FFF2-40B4-BE49-F238E27FC236}">
              <a16:creationId xmlns:a16="http://schemas.microsoft.com/office/drawing/2014/main" id="{6BEB1911-6D01-45E9-8C02-8B65C564250A}"/>
            </a:ext>
          </a:extLst>
        </xdr:cNvPr>
        <xdr:cNvSpPr txBox="1"/>
      </xdr:nvSpPr>
      <xdr:spPr>
        <a:xfrm>
          <a:off x="12611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59" name="正方形/長方形 658">
          <a:extLst>
            <a:ext uri="{FF2B5EF4-FFF2-40B4-BE49-F238E27FC236}">
              <a16:creationId xmlns:a16="http://schemas.microsoft.com/office/drawing/2014/main" id="{E1569079-F3D9-4CD0-8116-F28A0D04FBD8}"/>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0" name="正方形/長方形 659">
          <a:extLst>
            <a:ext uri="{FF2B5EF4-FFF2-40B4-BE49-F238E27FC236}">
              <a16:creationId xmlns:a16="http://schemas.microsoft.com/office/drawing/2014/main" id="{E2ACEF4F-A3C7-418C-B8ED-2B9B6511BF8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1" name="正方形/長方形 660">
          <a:extLst>
            <a:ext uri="{FF2B5EF4-FFF2-40B4-BE49-F238E27FC236}">
              <a16:creationId xmlns:a16="http://schemas.microsoft.com/office/drawing/2014/main" id="{5DDC8B02-32C8-4A42-B39D-94E355E72E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2" name="正方形/長方形 661">
          <a:extLst>
            <a:ext uri="{FF2B5EF4-FFF2-40B4-BE49-F238E27FC236}">
              <a16:creationId xmlns:a16="http://schemas.microsoft.com/office/drawing/2014/main" id="{9CDED513-A6A4-499A-9BAE-1CCCB3800AD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3" name="正方形/長方形 662">
          <a:extLst>
            <a:ext uri="{FF2B5EF4-FFF2-40B4-BE49-F238E27FC236}">
              <a16:creationId xmlns:a16="http://schemas.microsoft.com/office/drawing/2014/main" id="{4479D3CE-530F-4572-98CE-F9EC27548B6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4" name="正方形/長方形 663">
          <a:extLst>
            <a:ext uri="{FF2B5EF4-FFF2-40B4-BE49-F238E27FC236}">
              <a16:creationId xmlns:a16="http://schemas.microsoft.com/office/drawing/2014/main" id="{B5FEB3AE-4135-40BE-B285-19CBF34F0A8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5" name="正方形/長方形 664">
          <a:extLst>
            <a:ext uri="{FF2B5EF4-FFF2-40B4-BE49-F238E27FC236}">
              <a16:creationId xmlns:a16="http://schemas.microsoft.com/office/drawing/2014/main" id="{30AC37EC-DA6D-4440-A6B9-6A12C099796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6" name="正方形/長方形 665">
          <a:extLst>
            <a:ext uri="{FF2B5EF4-FFF2-40B4-BE49-F238E27FC236}">
              <a16:creationId xmlns:a16="http://schemas.microsoft.com/office/drawing/2014/main" id="{727B779F-E2E8-4EEA-8EAD-7E3F6FB946B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7" name="テキスト ボックス 666">
          <a:extLst>
            <a:ext uri="{FF2B5EF4-FFF2-40B4-BE49-F238E27FC236}">
              <a16:creationId xmlns:a16="http://schemas.microsoft.com/office/drawing/2014/main" id="{3181BD25-5358-47A2-B369-A8BA2FD6F076}"/>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8" name="直線コネクタ 667">
          <a:extLst>
            <a:ext uri="{FF2B5EF4-FFF2-40B4-BE49-F238E27FC236}">
              <a16:creationId xmlns:a16="http://schemas.microsoft.com/office/drawing/2014/main" id="{B05DDFB7-3EAE-4771-9A34-14A724682E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69" name="直線コネクタ 668">
          <a:extLst>
            <a:ext uri="{FF2B5EF4-FFF2-40B4-BE49-F238E27FC236}">
              <a16:creationId xmlns:a16="http://schemas.microsoft.com/office/drawing/2014/main" id="{507FBC22-24DF-4DED-95CD-A7E55187A14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0" name="テキスト ボックス 669">
          <a:extLst>
            <a:ext uri="{FF2B5EF4-FFF2-40B4-BE49-F238E27FC236}">
              <a16:creationId xmlns:a16="http://schemas.microsoft.com/office/drawing/2014/main" id="{EEE7E926-C335-4570-A9E5-CC9D13E2C39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1" name="直線コネクタ 670">
          <a:extLst>
            <a:ext uri="{FF2B5EF4-FFF2-40B4-BE49-F238E27FC236}">
              <a16:creationId xmlns:a16="http://schemas.microsoft.com/office/drawing/2014/main" id="{5FA8ACF2-A03C-47CF-80D3-B610FE39FFEF}"/>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2" name="テキスト ボックス 671">
          <a:extLst>
            <a:ext uri="{FF2B5EF4-FFF2-40B4-BE49-F238E27FC236}">
              <a16:creationId xmlns:a16="http://schemas.microsoft.com/office/drawing/2014/main" id="{66B69348-BED5-4ED1-8838-795038DA07E6}"/>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73" name="直線コネクタ 672">
          <a:extLst>
            <a:ext uri="{FF2B5EF4-FFF2-40B4-BE49-F238E27FC236}">
              <a16:creationId xmlns:a16="http://schemas.microsoft.com/office/drawing/2014/main" id="{BBCFA6D5-4AFE-45CB-A7B0-481BC2728D0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74" name="テキスト ボックス 673">
          <a:extLst>
            <a:ext uri="{FF2B5EF4-FFF2-40B4-BE49-F238E27FC236}">
              <a16:creationId xmlns:a16="http://schemas.microsoft.com/office/drawing/2014/main" id="{25EDF763-B4C9-4FDF-A096-A63DE6B46362}"/>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75" name="直線コネクタ 674">
          <a:extLst>
            <a:ext uri="{FF2B5EF4-FFF2-40B4-BE49-F238E27FC236}">
              <a16:creationId xmlns:a16="http://schemas.microsoft.com/office/drawing/2014/main" id="{4B36C046-B21D-47B1-B46D-D71748507C05}"/>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76" name="テキスト ボックス 675">
          <a:extLst>
            <a:ext uri="{FF2B5EF4-FFF2-40B4-BE49-F238E27FC236}">
              <a16:creationId xmlns:a16="http://schemas.microsoft.com/office/drawing/2014/main" id="{D082AB75-CECB-4F05-9663-D0B5D5C952EF}"/>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77" name="直線コネクタ 676">
          <a:extLst>
            <a:ext uri="{FF2B5EF4-FFF2-40B4-BE49-F238E27FC236}">
              <a16:creationId xmlns:a16="http://schemas.microsoft.com/office/drawing/2014/main" id="{D79F775F-2060-4830-BE34-77316E1C226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78" name="テキスト ボックス 677">
          <a:extLst>
            <a:ext uri="{FF2B5EF4-FFF2-40B4-BE49-F238E27FC236}">
              <a16:creationId xmlns:a16="http://schemas.microsoft.com/office/drawing/2014/main" id="{0CD1EB05-97DE-465F-9F74-76551ED92F2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79" name="直線コネクタ 678">
          <a:extLst>
            <a:ext uri="{FF2B5EF4-FFF2-40B4-BE49-F238E27FC236}">
              <a16:creationId xmlns:a16="http://schemas.microsoft.com/office/drawing/2014/main" id="{AC658499-FB8B-401A-98DF-345319CD278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0" name="テキスト ボックス 679">
          <a:extLst>
            <a:ext uri="{FF2B5EF4-FFF2-40B4-BE49-F238E27FC236}">
              <a16:creationId xmlns:a16="http://schemas.microsoft.com/office/drawing/2014/main" id="{442C0E9E-410F-4425-9F89-7668C6711E0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AC032980-3F1D-4E3B-855F-92325FC94D5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FC7D4820-AEDD-4F51-A60B-6BA0257EAA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3F4C5349-8A88-49E6-8BE0-AA5EB0A29B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684" name="直線コネクタ 683">
          <a:extLst>
            <a:ext uri="{FF2B5EF4-FFF2-40B4-BE49-F238E27FC236}">
              <a16:creationId xmlns:a16="http://schemas.microsoft.com/office/drawing/2014/main" id="{258D4BAB-1969-4E90-A96C-1994D5FC97BC}"/>
            </a:ext>
          </a:extLst>
        </xdr:cNvPr>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6713F470-2EC4-4041-9B69-05CC1655A49A}"/>
            </a:ext>
          </a:extLst>
        </xdr:cNvPr>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686" name="直線コネクタ 685">
          <a:extLst>
            <a:ext uri="{FF2B5EF4-FFF2-40B4-BE49-F238E27FC236}">
              <a16:creationId xmlns:a16="http://schemas.microsoft.com/office/drawing/2014/main" id="{E1D1F940-46E5-4BB0-B415-8D569614D858}"/>
            </a:ext>
          </a:extLst>
        </xdr:cNvPr>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C9823C77-1CC3-4054-B787-7D32FE6999C3}"/>
            </a:ext>
          </a:extLst>
        </xdr:cNvPr>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688" name="直線コネクタ 687">
          <a:extLst>
            <a:ext uri="{FF2B5EF4-FFF2-40B4-BE49-F238E27FC236}">
              <a16:creationId xmlns:a16="http://schemas.microsoft.com/office/drawing/2014/main" id="{35202CE9-D889-4650-9F0E-70E62B2EF833}"/>
            </a:ext>
          </a:extLst>
        </xdr:cNvPr>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8FF3AA08-071A-4473-9D46-2C41108BE301}"/>
            </a:ext>
          </a:extLst>
        </xdr:cNvPr>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690" name="フローチャート: 判断 689">
          <a:extLst>
            <a:ext uri="{FF2B5EF4-FFF2-40B4-BE49-F238E27FC236}">
              <a16:creationId xmlns:a16="http://schemas.microsoft.com/office/drawing/2014/main" id="{751AEE96-3A4F-4F01-8812-01CCCEB34557}"/>
            </a:ext>
          </a:extLst>
        </xdr:cNvPr>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691" name="フローチャート: 判断 690">
          <a:extLst>
            <a:ext uri="{FF2B5EF4-FFF2-40B4-BE49-F238E27FC236}">
              <a16:creationId xmlns:a16="http://schemas.microsoft.com/office/drawing/2014/main" id="{6CB5E415-9C33-4DE2-9164-3CB80DF15BCA}"/>
            </a:ext>
          </a:extLst>
        </xdr:cNvPr>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692" name="フローチャート: 判断 691">
          <a:extLst>
            <a:ext uri="{FF2B5EF4-FFF2-40B4-BE49-F238E27FC236}">
              <a16:creationId xmlns:a16="http://schemas.microsoft.com/office/drawing/2014/main" id="{FD919C13-2981-4CEF-8DD0-881E00A8A961}"/>
            </a:ext>
          </a:extLst>
        </xdr:cNvPr>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693" name="フローチャート: 判断 692">
          <a:extLst>
            <a:ext uri="{FF2B5EF4-FFF2-40B4-BE49-F238E27FC236}">
              <a16:creationId xmlns:a16="http://schemas.microsoft.com/office/drawing/2014/main" id="{892DFF08-0ED5-4D4B-8805-110593163A8B}"/>
            </a:ext>
          </a:extLst>
        </xdr:cNvPr>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94" name="フローチャート: 判断 693">
          <a:extLst>
            <a:ext uri="{FF2B5EF4-FFF2-40B4-BE49-F238E27FC236}">
              <a16:creationId xmlns:a16="http://schemas.microsoft.com/office/drawing/2014/main" id="{9F23DC90-DCE8-4F02-B85F-DACAA277F35E}"/>
            </a:ext>
          </a:extLst>
        </xdr:cNvPr>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6B3130E6-9746-4E7A-87F8-86660ACE97F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57967931-13B4-4CA4-9126-51E720FB28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5BF314DB-9C22-4F4A-A42B-46DF7ADA949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D7F91718-3EB2-4C12-8CCB-7632D5A26B13}"/>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37A85283-EE24-481E-A3DB-0327A058B74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81462</xdr:rowOff>
    </xdr:from>
    <xdr:to>
      <xdr:col>116</xdr:col>
      <xdr:colOff>114300</xdr:colOff>
      <xdr:row>64</xdr:row>
      <xdr:rowOff>11612</xdr:rowOff>
    </xdr:to>
    <xdr:sp macro="" textlink="">
      <xdr:nvSpPr>
        <xdr:cNvPr id="700" name="楕円 699">
          <a:extLst>
            <a:ext uri="{FF2B5EF4-FFF2-40B4-BE49-F238E27FC236}">
              <a16:creationId xmlns:a16="http://schemas.microsoft.com/office/drawing/2014/main" id="{846AD18F-782A-4015-B831-B01B6F471D55}"/>
            </a:ext>
          </a:extLst>
        </xdr:cNvPr>
        <xdr:cNvSpPr/>
      </xdr:nvSpPr>
      <xdr:spPr>
        <a:xfrm>
          <a:off x="221107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59889</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51CB3100-8868-4E97-8625-04C20FD1304C}"/>
            </a:ext>
          </a:extLst>
        </xdr:cNvPr>
        <xdr:cNvSpPr txBox="1"/>
      </xdr:nvSpPr>
      <xdr:spPr>
        <a:xfrm>
          <a:off x="22199600"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81462</xdr:rowOff>
    </xdr:from>
    <xdr:to>
      <xdr:col>112</xdr:col>
      <xdr:colOff>38100</xdr:colOff>
      <xdr:row>64</xdr:row>
      <xdr:rowOff>11612</xdr:rowOff>
    </xdr:to>
    <xdr:sp macro="" textlink="">
      <xdr:nvSpPr>
        <xdr:cNvPr id="702" name="楕円 701">
          <a:extLst>
            <a:ext uri="{FF2B5EF4-FFF2-40B4-BE49-F238E27FC236}">
              <a16:creationId xmlns:a16="http://schemas.microsoft.com/office/drawing/2014/main" id="{6B793B92-5639-4B43-9CF3-1A671E993E9F}"/>
            </a:ext>
          </a:extLst>
        </xdr:cNvPr>
        <xdr:cNvSpPr/>
      </xdr:nvSpPr>
      <xdr:spPr>
        <a:xfrm>
          <a:off x="21272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132262</xdr:rowOff>
    </xdr:from>
    <xdr:to>
      <xdr:col>116</xdr:col>
      <xdr:colOff>63500</xdr:colOff>
      <xdr:row>63</xdr:row>
      <xdr:rowOff>132262</xdr:rowOff>
    </xdr:to>
    <xdr:cxnSp macro="">
      <xdr:nvCxnSpPr>
        <xdr:cNvPr id="703" name="直線コネクタ 702">
          <a:extLst>
            <a:ext uri="{FF2B5EF4-FFF2-40B4-BE49-F238E27FC236}">
              <a16:creationId xmlns:a16="http://schemas.microsoft.com/office/drawing/2014/main" id="{C99932F0-CACB-4DF7-8AFA-E545FAB991CA}"/>
            </a:ext>
          </a:extLst>
        </xdr:cNvPr>
        <xdr:cNvCxnSpPr/>
      </xdr:nvCxnSpPr>
      <xdr:spPr>
        <a:xfrm>
          <a:off x="21323300" y="10933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81462</xdr:rowOff>
    </xdr:from>
    <xdr:to>
      <xdr:col>107</xdr:col>
      <xdr:colOff>101600</xdr:colOff>
      <xdr:row>64</xdr:row>
      <xdr:rowOff>11612</xdr:rowOff>
    </xdr:to>
    <xdr:sp macro="" textlink="">
      <xdr:nvSpPr>
        <xdr:cNvPr id="704" name="楕円 703">
          <a:extLst>
            <a:ext uri="{FF2B5EF4-FFF2-40B4-BE49-F238E27FC236}">
              <a16:creationId xmlns:a16="http://schemas.microsoft.com/office/drawing/2014/main" id="{8346FAB1-5349-452F-B276-5D92C7820645}"/>
            </a:ext>
          </a:extLst>
        </xdr:cNvPr>
        <xdr:cNvSpPr/>
      </xdr:nvSpPr>
      <xdr:spPr>
        <a:xfrm>
          <a:off x="20383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132262</xdr:rowOff>
    </xdr:from>
    <xdr:to>
      <xdr:col>111</xdr:col>
      <xdr:colOff>177800</xdr:colOff>
      <xdr:row>63</xdr:row>
      <xdr:rowOff>132262</xdr:rowOff>
    </xdr:to>
    <xdr:cxnSp macro="">
      <xdr:nvCxnSpPr>
        <xdr:cNvPr id="705" name="直線コネクタ 704">
          <a:extLst>
            <a:ext uri="{FF2B5EF4-FFF2-40B4-BE49-F238E27FC236}">
              <a16:creationId xmlns:a16="http://schemas.microsoft.com/office/drawing/2014/main" id="{4F9AF7F3-7CAB-432F-9F83-F912E6536FD8}"/>
            </a:ext>
          </a:extLst>
        </xdr:cNvPr>
        <xdr:cNvCxnSpPr/>
      </xdr:nvCxnSpPr>
      <xdr:spPr>
        <a:xfrm>
          <a:off x="20434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81462</xdr:rowOff>
    </xdr:from>
    <xdr:to>
      <xdr:col>102</xdr:col>
      <xdr:colOff>165100</xdr:colOff>
      <xdr:row>64</xdr:row>
      <xdr:rowOff>11612</xdr:rowOff>
    </xdr:to>
    <xdr:sp macro="" textlink="">
      <xdr:nvSpPr>
        <xdr:cNvPr id="706" name="楕円 705">
          <a:extLst>
            <a:ext uri="{FF2B5EF4-FFF2-40B4-BE49-F238E27FC236}">
              <a16:creationId xmlns:a16="http://schemas.microsoft.com/office/drawing/2014/main" id="{7B700200-C6D1-4C4E-B564-7E84C532F466}"/>
            </a:ext>
          </a:extLst>
        </xdr:cNvPr>
        <xdr:cNvSpPr/>
      </xdr:nvSpPr>
      <xdr:spPr>
        <a:xfrm>
          <a:off x="19494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132262</xdr:rowOff>
    </xdr:from>
    <xdr:to>
      <xdr:col>107</xdr:col>
      <xdr:colOff>50800</xdr:colOff>
      <xdr:row>63</xdr:row>
      <xdr:rowOff>132262</xdr:rowOff>
    </xdr:to>
    <xdr:cxnSp macro="">
      <xdr:nvCxnSpPr>
        <xdr:cNvPr id="707" name="直線コネクタ 706">
          <a:extLst>
            <a:ext uri="{FF2B5EF4-FFF2-40B4-BE49-F238E27FC236}">
              <a16:creationId xmlns:a16="http://schemas.microsoft.com/office/drawing/2014/main" id="{79CEA288-694C-45DD-9B89-4FB147367B69}"/>
            </a:ext>
          </a:extLst>
        </xdr:cNvPr>
        <xdr:cNvCxnSpPr/>
      </xdr:nvCxnSpPr>
      <xdr:spPr>
        <a:xfrm>
          <a:off x="19545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81462</xdr:rowOff>
    </xdr:from>
    <xdr:to>
      <xdr:col>98</xdr:col>
      <xdr:colOff>38100</xdr:colOff>
      <xdr:row>64</xdr:row>
      <xdr:rowOff>11612</xdr:rowOff>
    </xdr:to>
    <xdr:sp macro="" textlink="">
      <xdr:nvSpPr>
        <xdr:cNvPr id="708" name="楕円 707">
          <a:extLst>
            <a:ext uri="{FF2B5EF4-FFF2-40B4-BE49-F238E27FC236}">
              <a16:creationId xmlns:a16="http://schemas.microsoft.com/office/drawing/2014/main" id="{F17404B9-20EE-4DE3-BD7B-AF263C7A7D10}"/>
            </a:ext>
          </a:extLst>
        </xdr:cNvPr>
        <xdr:cNvSpPr/>
      </xdr:nvSpPr>
      <xdr:spPr>
        <a:xfrm>
          <a:off x="18605500" y="1088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132262</xdr:rowOff>
    </xdr:from>
    <xdr:to>
      <xdr:col>102</xdr:col>
      <xdr:colOff>114300</xdr:colOff>
      <xdr:row>63</xdr:row>
      <xdr:rowOff>132262</xdr:rowOff>
    </xdr:to>
    <xdr:cxnSp macro="">
      <xdr:nvCxnSpPr>
        <xdr:cNvPr id="709" name="直線コネクタ 708">
          <a:extLst>
            <a:ext uri="{FF2B5EF4-FFF2-40B4-BE49-F238E27FC236}">
              <a16:creationId xmlns:a16="http://schemas.microsoft.com/office/drawing/2014/main" id="{84A8A8E7-7D5E-47C1-AD56-EBE9314D57DE}"/>
            </a:ext>
          </a:extLst>
        </xdr:cNvPr>
        <xdr:cNvCxnSpPr/>
      </xdr:nvCxnSpPr>
      <xdr:spPr>
        <a:xfrm>
          <a:off x="18656300" y="109336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710" name="n_1aveValue【保健センター・保健所】&#10;一人当たり面積">
          <a:extLst>
            <a:ext uri="{FF2B5EF4-FFF2-40B4-BE49-F238E27FC236}">
              <a16:creationId xmlns:a16="http://schemas.microsoft.com/office/drawing/2014/main" id="{1AA9A7AA-7167-4243-BCCF-CF63CDAA56D6}"/>
            </a:ext>
          </a:extLst>
        </xdr:cNvPr>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711" name="n_2aveValue【保健センター・保健所】&#10;一人当たり面積">
          <a:extLst>
            <a:ext uri="{FF2B5EF4-FFF2-40B4-BE49-F238E27FC236}">
              <a16:creationId xmlns:a16="http://schemas.microsoft.com/office/drawing/2014/main" id="{7C97B963-E06C-4624-81AA-29DE2BBFF65C}"/>
            </a:ext>
          </a:extLst>
        </xdr:cNvPr>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712" name="n_3aveValue【保健センター・保健所】&#10;一人当たり面積">
          <a:extLst>
            <a:ext uri="{FF2B5EF4-FFF2-40B4-BE49-F238E27FC236}">
              <a16:creationId xmlns:a16="http://schemas.microsoft.com/office/drawing/2014/main" id="{F7CC354B-EC3F-4260-A4D6-6FB929BE02D6}"/>
            </a:ext>
          </a:extLst>
        </xdr:cNvPr>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713" name="n_4aveValue【保健センター・保健所】&#10;一人当たり面積">
          <a:extLst>
            <a:ext uri="{FF2B5EF4-FFF2-40B4-BE49-F238E27FC236}">
              <a16:creationId xmlns:a16="http://schemas.microsoft.com/office/drawing/2014/main" id="{AAEC3BFA-6CCD-405E-AA76-18B72C58C9ED}"/>
            </a:ext>
          </a:extLst>
        </xdr:cNvPr>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2739</xdr:rowOff>
    </xdr:from>
    <xdr:ext cx="469744" cy="259045"/>
    <xdr:sp macro="" textlink="">
      <xdr:nvSpPr>
        <xdr:cNvPr id="714" name="n_1mainValue【保健センター・保健所】&#10;一人当たり面積">
          <a:extLst>
            <a:ext uri="{FF2B5EF4-FFF2-40B4-BE49-F238E27FC236}">
              <a16:creationId xmlns:a16="http://schemas.microsoft.com/office/drawing/2014/main" id="{64C4A7DA-019B-403B-A62B-21A32504C260}"/>
            </a:ext>
          </a:extLst>
        </xdr:cNvPr>
        <xdr:cNvSpPr txBox="1"/>
      </xdr:nvSpPr>
      <xdr:spPr>
        <a:xfrm>
          <a:off x="210757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2739</xdr:rowOff>
    </xdr:from>
    <xdr:ext cx="469744" cy="259045"/>
    <xdr:sp macro="" textlink="">
      <xdr:nvSpPr>
        <xdr:cNvPr id="715" name="n_2mainValue【保健センター・保健所】&#10;一人当たり面積">
          <a:extLst>
            <a:ext uri="{FF2B5EF4-FFF2-40B4-BE49-F238E27FC236}">
              <a16:creationId xmlns:a16="http://schemas.microsoft.com/office/drawing/2014/main" id="{4CD853A9-77DE-42D9-AAE6-B8D84467FEA1}"/>
            </a:ext>
          </a:extLst>
        </xdr:cNvPr>
        <xdr:cNvSpPr txBox="1"/>
      </xdr:nvSpPr>
      <xdr:spPr>
        <a:xfrm>
          <a:off x="20199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2739</xdr:rowOff>
    </xdr:from>
    <xdr:ext cx="469744" cy="259045"/>
    <xdr:sp macro="" textlink="">
      <xdr:nvSpPr>
        <xdr:cNvPr id="716" name="n_3mainValue【保健センター・保健所】&#10;一人当たり面積">
          <a:extLst>
            <a:ext uri="{FF2B5EF4-FFF2-40B4-BE49-F238E27FC236}">
              <a16:creationId xmlns:a16="http://schemas.microsoft.com/office/drawing/2014/main" id="{5556F4AF-74B0-4851-9F2D-C1E4DC1DECCE}"/>
            </a:ext>
          </a:extLst>
        </xdr:cNvPr>
        <xdr:cNvSpPr txBox="1"/>
      </xdr:nvSpPr>
      <xdr:spPr>
        <a:xfrm>
          <a:off x="19310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2739</xdr:rowOff>
    </xdr:from>
    <xdr:ext cx="469744" cy="259045"/>
    <xdr:sp macro="" textlink="">
      <xdr:nvSpPr>
        <xdr:cNvPr id="717" name="n_4mainValue【保健センター・保健所】&#10;一人当たり面積">
          <a:extLst>
            <a:ext uri="{FF2B5EF4-FFF2-40B4-BE49-F238E27FC236}">
              <a16:creationId xmlns:a16="http://schemas.microsoft.com/office/drawing/2014/main" id="{CB4F39BF-1B90-4245-89AD-07C27F47127C}"/>
            </a:ext>
          </a:extLst>
        </xdr:cNvPr>
        <xdr:cNvSpPr txBox="1"/>
      </xdr:nvSpPr>
      <xdr:spPr>
        <a:xfrm>
          <a:off x="18421427" y="1097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FC905328-D372-4BB1-A61C-AB1182FBAD0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683755B5-5EC3-46C0-9897-31070262BEF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9B968B-8387-4BA5-B359-178C986E42F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489C300-A902-4EEB-A25A-D84E840D8E6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627B0FBC-FCFD-45EF-8737-38BF96D75D9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8B74B633-BE8C-4A44-8228-784359C1ABC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ED9B8599-B4D7-4586-9A95-A9506B09DAB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FB67032B-3232-42CF-85E8-5999F45309BE}"/>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C1FA362A-06B4-4B3F-913D-FBE1D6B977F6}"/>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90551459-8EFB-4251-BCE9-14A651D9B49A}"/>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5BC0BD76-12CF-4DE0-B932-04F5BB2F71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43F364DF-FE8D-4A65-B88E-D4C1303362FD}"/>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D3246243-7CB9-4FEA-A68A-8D5BE85E01DB}"/>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35092882-329D-4ACD-A939-B3E60755421E}"/>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77D560E4-CF0D-4E30-8F2B-2D178BD91424}"/>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225F03CC-3E41-4338-8139-37C1264E891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F084D390-A0F0-4343-8142-7C430E0A2CB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C160577D-DDA0-41EF-A653-5E735D9AE53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81793AD2-333A-437A-86AA-DDBCC7000CC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F5A0DD88-B937-48A5-A696-C2D586B348D4}"/>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5DB0D60-925A-4431-B983-4FC59A3D5C3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975BA5F0-BB16-4303-9017-921647EABC34}"/>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2F77E636-2C49-48DA-9210-752F7F16584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DA22331-E793-47BB-B49B-59A1FECB7E7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189009A0-BFEF-4E9E-96AA-94F6A77F64D8}"/>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D0776ADC-91BA-4BD0-A5FB-E46C22862C8B}"/>
            </a:ext>
          </a:extLst>
        </xdr:cNvPr>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929FBDE-BA4D-4E33-B8D2-7BF083A765CE}"/>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27F813F6-5BF2-4FD4-9BD7-07B85B9F04AC}"/>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746" name="【消防施設】&#10;有形固定資産減価償却率最大値テキスト">
          <a:extLst>
            <a:ext uri="{FF2B5EF4-FFF2-40B4-BE49-F238E27FC236}">
              <a16:creationId xmlns:a16="http://schemas.microsoft.com/office/drawing/2014/main" id="{1980C6FE-F2F6-4632-A21D-D923F9F34780}"/>
            </a:ext>
          </a:extLst>
        </xdr:cNvPr>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747" name="直線コネクタ 746">
          <a:extLst>
            <a:ext uri="{FF2B5EF4-FFF2-40B4-BE49-F238E27FC236}">
              <a16:creationId xmlns:a16="http://schemas.microsoft.com/office/drawing/2014/main" id="{39F79647-5EB4-46DB-81EB-3CD909FD8AF5}"/>
            </a:ext>
          </a:extLst>
        </xdr:cNvPr>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115950</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A58031EC-5E92-45D9-9D62-E56050F2FFDC}"/>
            </a:ext>
          </a:extLst>
        </xdr:cNvPr>
        <xdr:cNvSpPr txBox="1"/>
      </xdr:nvSpPr>
      <xdr:spPr>
        <a:xfrm>
          <a:off x="16357600" y="1417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749" name="フローチャート: 判断 748">
          <a:extLst>
            <a:ext uri="{FF2B5EF4-FFF2-40B4-BE49-F238E27FC236}">
              <a16:creationId xmlns:a16="http://schemas.microsoft.com/office/drawing/2014/main" id="{3E422837-A068-4D36-AD47-90EAE5545609}"/>
            </a:ext>
          </a:extLst>
        </xdr:cNvPr>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750" name="フローチャート: 判断 749">
          <a:extLst>
            <a:ext uri="{FF2B5EF4-FFF2-40B4-BE49-F238E27FC236}">
              <a16:creationId xmlns:a16="http://schemas.microsoft.com/office/drawing/2014/main" id="{EEF93E90-118A-4B4B-95E8-C880D1665D5F}"/>
            </a:ext>
          </a:extLst>
        </xdr:cNvPr>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751" name="フローチャート: 判断 750">
          <a:extLst>
            <a:ext uri="{FF2B5EF4-FFF2-40B4-BE49-F238E27FC236}">
              <a16:creationId xmlns:a16="http://schemas.microsoft.com/office/drawing/2014/main" id="{A45DFB45-094A-413E-A19C-C2B325918538}"/>
            </a:ext>
          </a:extLst>
        </xdr:cNvPr>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752" name="フローチャート: 判断 751">
          <a:extLst>
            <a:ext uri="{FF2B5EF4-FFF2-40B4-BE49-F238E27FC236}">
              <a16:creationId xmlns:a16="http://schemas.microsoft.com/office/drawing/2014/main" id="{BD1B1457-5B4F-47E6-B23E-2ED777207BBB}"/>
            </a:ext>
          </a:extLst>
        </xdr:cNvPr>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753" name="フローチャート: 判断 752">
          <a:extLst>
            <a:ext uri="{FF2B5EF4-FFF2-40B4-BE49-F238E27FC236}">
              <a16:creationId xmlns:a16="http://schemas.microsoft.com/office/drawing/2014/main" id="{6CDAFBEE-A672-4970-B5C2-32B939BA357C}"/>
            </a:ext>
          </a:extLst>
        </xdr:cNvPr>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C4FC7F07-FD63-4030-BC56-2AE2857FE85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BD3716B-8F00-4FA3-B05A-1CE0E769867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ABDDB898-B5F7-427E-A0F7-35F6BE6738D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82A424AB-F70F-4E6D-99E0-3A94C4AA7D8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E0A557DE-DEE0-4B51-9C2C-5DADDB55650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759" name="楕円 758">
          <a:extLst>
            <a:ext uri="{FF2B5EF4-FFF2-40B4-BE49-F238E27FC236}">
              <a16:creationId xmlns:a16="http://schemas.microsoft.com/office/drawing/2014/main" id="{943A1411-47BD-4D45-96EF-2B1B5A3AC237}"/>
            </a:ext>
          </a:extLst>
        </xdr:cNvPr>
        <xdr:cNvSpPr/>
      </xdr:nvSpPr>
      <xdr:spPr>
        <a:xfrm>
          <a:off x="162687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8545</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E53614A9-9CE6-4C50-93E6-57AAC8D62D25}"/>
            </a:ext>
          </a:extLst>
        </xdr:cNvPr>
        <xdr:cNvSpPr txBox="1"/>
      </xdr:nvSpPr>
      <xdr:spPr>
        <a:xfrm>
          <a:off x="16357600" y="13724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109764</xdr:rowOff>
    </xdr:from>
    <xdr:to>
      <xdr:col>81</xdr:col>
      <xdr:colOff>101600</xdr:colOff>
      <xdr:row>81</xdr:row>
      <xdr:rowOff>39914</xdr:rowOff>
    </xdr:to>
    <xdr:sp macro="" textlink="">
      <xdr:nvSpPr>
        <xdr:cNvPr id="761" name="楕円 760">
          <a:extLst>
            <a:ext uri="{FF2B5EF4-FFF2-40B4-BE49-F238E27FC236}">
              <a16:creationId xmlns:a16="http://schemas.microsoft.com/office/drawing/2014/main" id="{5A56464C-F6B4-449D-9BF1-8CB891F116FF}"/>
            </a:ext>
          </a:extLst>
        </xdr:cNvPr>
        <xdr:cNvSpPr/>
      </xdr:nvSpPr>
      <xdr:spPr>
        <a:xfrm>
          <a:off x="15430500" y="1382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160564</xdr:rowOff>
    </xdr:from>
    <xdr:to>
      <xdr:col>85</xdr:col>
      <xdr:colOff>127000</xdr:colOff>
      <xdr:row>81</xdr:row>
      <xdr:rowOff>36468</xdr:rowOff>
    </xdr:to>
    <xdr:cxnSp macro="">
      <xdr:nvCxnSpPr>
        <xdr:cNvPr id="762" name="直線コネクタ 761">
          <a:extLst>
            <a:ext uri="{FF2B5EF4-FFF2-40B4-BE49-F238E27FC236}">
              <a16:creationId xmlns:a16="http://schemas.microsoft.com/office/drawing/2014/main" id="{7AE71A1E-2E05-4A0E-BDBC-C90F2DE56DF2}"/>
            </a:ext>
          </a:extLst>
        </xdr:cNvPr>
        <xdr:cNvCxnSpPr/>
      </xdr:nvCxnSpPr>
      <xdr:spPr>
        <a:xfrm>
          <a:off x="15481300" y="13876564"/>
          <a:ext cx="838200" cy="4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67311</xdr:rowOff>
    </xdr:from>
    <xdr:to>
      <xdr:col>76</xdr:col>
      <xdr:colOff>165100</xdr:colOff>
      <xdr:row>80</xdr:row>
      <xdr:rowOff>168911</xdr:rowOff>
    </xdr:to>
    <xdr:sp macro="" textlink="">
      <xdr:nvSpPr>
        <xdr:cNvPr id="763" name="楕円 762">
          <a:extLst>
            <a:ext uri="{FF2B5EF4-FFF2-40B4-BE49-F238E27FC236}">
              <a16:creationId xmlns:a16="http://schemas.microsoft.com/office/drawing/2014/main" id="{703A7A10-6606-4ACA-883D-FEEACF738B76}"/>
            </a:ext>
          </a:extLst>
        </xdr:cNvPr>
        <xdr:cNvSpPr/>
      </xdr:nvSpPr>
      <xdr:spPr>
        <a:xfrm>
          <a:off x="14541500" y="1378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118111</xdr:rowOff>
    </xdr:from>
    <xdr:to>
      <xdr:col>81</xdr:col>
      <xdr:colOff>50800</xdr:colOff>
      <xdr:row>80</xdr:row>
      <xdr:rowOff>160564</xdr:rowOff>
    </xdr:to>
    <xdr:cxnSp macro="">
      <xdr:nvCxnSpPr>
        <xdr:cNvPr id="764" name="直線コネクタ 763">
          <a:extLst>
            <a:ext uri="{FF2B5EF4-FFF2-40B4-BE49-F238E27FC236}">
              <a16:creationId xmlns:a16="http://schemas.microsoft.com/office/drawing/2014/main" id="{D322C4F6-9B42-40C8-A299-663D8188BBB4}"/>
            </a:ext>
          </a:extLst>
        </xdr:cNvPr>
        <xdr:cNvCxnSpPr/>
      </xdr:nvCxnSpPr>
      <xdr:spPr>
        <a:xfrm>
          <a:off x="14592300" y="1383411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21589</xdr:rowOff>
    </xdr:from>
    <xdr:to>
      <xdr:col>72</xdr:col>
      <xdr:colOff>38100</xdr:colOff>
      <xdr:row>80</xdr:row>
      <xdr:rowOff>123189</xdr:rowOff>
    </xdr:to>
    <xdr:sp macro="" textlink="">
      <xdr:nvSpPr>
        <xdr:cNvPr id="765" name="楕円 764">
          <a:extLst>
            <a:ext uri="{FF2B5EF4-FFF2-40B4-BE49-F238E27FC236}">
              <a16:creationId xmlns:a16="http://schemas.microsoft.com/office/drawing/2014/main" id="{0C6E1ECF-CCC5-4009-846C-AA6CCF48EADA}"/>
            </a:ext>
          </a:extLst>
        </xdr:cNvPr>
        <xdr:cNvSpPr/>
      </xdr:nvSpPr>
      <xdr:spPr>
        <a:xfrm>
          <a:off x="13652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80</xdr:row>
      <xdr:rowOff>118111</xdr:rowOff>
    </xdr:to>
    <xdr:cxnSp macro="">
      <xdr:nvCxnSpPr>
        <xdr:cNvPr id="766" name="直線コネクタ 765">
          <a:extLst>
            <a:ext uri="{FF2B5EF4-FFF2-40B4-BE49-F238E27FC236}">
              <a16:creationId xmlns:a16="http://schemas.microsoft.com/office/drawing/2014/main" id="{1CD25DD2-4550-465D-9B4A-1E54C44D57B7}"/>
            </a:ext>
          </a:extLst>
        </xdr:cNvPr>
        <xdr:cNvCxnSpPr/>
      </xdr:nvCxnSpPr>
      <xdr:spPr>
        <a:xfrm>
          <a:off x="13703300" y="137883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147320</xdr:rowOff>
    </xdr:from>
    <xdr:to>
      <xdr:col>67</xdr:col>
      <xdr:colOff>101600</xdr:colOff>
      <xdr:row>80</xdr:row>
      <xdr:rowOff>77470</xdr:rowOff>
    </xdr:to>
    <xdr:sp macro="" textlink="">
      <xdr:nvSpPr>
        <xdr:cNvPr id="767" name="楕円 766">
          <a:extLst>
            <a:ext uri="{FF2B5EF4-FFF2-40B4-BE49-F238E27FC236}">
              <a16:creationId xmlns:a16="http://schemas.microsoft.com/office/drawing/2014/main" id="{3F3419F8-B122-46D8-999E-309F40DAD7E3}"/>
            </a:ext>
          </a:extLst>
        </xdr:cNvPr>
        <xdr:cNvSpPr/>
      </xdr:nvSpPr>
      <xdr:spPr>
        <a:xfrm>
          <a:off x="12763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26670</xdr:rowOff>
    </xdr:from>
    <xdr:to>
      <xdr:col>71</xdr:col>
      <xdr:colOff>177800</xdr:colOff>
      <xdr:row>80</xdr:row>
      <xdr:rowOff>72389</xdr:rowOff>
    </xdr:to>
    <xdr:cxnSp macro="">
      <xdr:nvCxnSpPr>
        <xdr:cNvPr id="768" name="直線コネクタ 767">
          <a:extLst>
            <a:ext uri="{FF2B5EF4-FFF2-40B4-BE49-F238E27FC236}">
              <a16:creationId xmlns:a16="http://schemas.microsoft.com/office/drawing/2014/main" id="{566238AF-4536-4CD9-A6AC-ABF9035B8451}"/>
            </a:ext>
          </a:extLst>
        </xdr:cNvPr>
        <xdr:cNvCxnSpPr/>
      </xdr:nvCxnSpPr>
      <xdr:spPr>
        <a:xfrm>
          <a:off x="12814300" y="137426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52269</xdr:rowOff>
    </xdr:from>
    <xdr:ext cx="405111" cy="259045"/>
    <xdr:sp macro="" textlink="">
      <xdr:nvSpPr>
        <xdr:cNvPr id="769" name="n_1aveValue【消防施設】&#10;有形固定資産減価償却率">
          <a:extLst>
            <a:ext uri="{FF2B5EF4-FFF2-40B4-BE49-F238E27FC236}">
              <a16:creationId xmlns:a16="http://schemas.microsoft.com/office/drawing/2014/main" id="{8DA9AA21-997B-4CE9-8D77-DE74F296F1DE}"/>
            </a:ext>
          </a:extLst>
        </xdr:cNvPr>
        <xdr:cNvSpPr txBox="1"/>
      </xdr:nvSpPr>
      <xdr:spPr>
        <a:xfrm>
          <a:off x="152660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39206</xdr:rowOff>
    </xdr:from>
    <xdr:ext cx="405111" cy="259045"/>
    <xdr:sp macro="" textlink="">
      <xdr:nvSpPr>
        <xdr:cNvPr id="770" name="n_2aveValue【消防施設】&#10;有形固定資産減価償却率">
          <a:extLst>
            <a:ext uri="{FF2B5EF4-FFF2-40B4-BE49-F238E27FC236}">
              <a16:creationId xmlns:a16="http://schemas.microsoft.com/office/drawing/2014/main" id="{F92063C6-C600-43BE-9177-22BE32F4F54B}"/>
            </a:ext>
          </a:extLst>
        </xdr:cNvPr>
        <xdr:cNvSpPr txBox="1"/>
      </xdr:nvSpPr>
      <xdr:spPr>
        <a:xfrm>
          <a:off x="14389744" y="1426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8182</xdr:rowOff>
    </xdr:from>
    <xdr:ext cx="405111" cy="259045"/>
    <xdr:sp macro="" textlink="">
      <xdr:nvSpPr>
        <xdr:cNvPr id="771" name="n_3aveValue【消防施設】&#10;有形固定資産減価償却率">
          <a:extLst>
            <a:ext uri="{FF2B5EF4-FFF2-40B4-BE49-F238E27FC236}">
              <a16:creationId xmlns:a16="http://schemas.microsoft.com/office/drawing/2014/main" id="{63232F8D-49D2-4AA0-B2DF-01738CC77E83}"/>
            </a:ext>
          </a:extLst>
        </xdr:cNvPr>
        <xdr:cNvSpPr txBox="1"/>
      </xdr:nvSpPr>
      <xdr:spPr>
        <a:xfrm>
          <a:off x="13500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112684</xdr:rowOff>
    </xdr:from>
    <xdr:ext cx="405111" cy="259045"/>
    <xdr:sp macro="" textlink="">
      <xdr:nvSpPr>
        <xdr:cNvPr id="772" name="n_4aveValue【消防施設】&#10;有形固定資産減価償却率">
          <a:extLst>
            <a:ext uri="{FF2B5EF4-FFF2-40B4-BE49-F238E27FC236}">
              <a16:creationId xmlns:a16="http://schemas.microsoft.com/office/drawing/2014/main" id="{6E61F212-BED2-4E0B-BDF0-F9ABD4494E47}"/>
            </a:ext>
          </a:extLst>
        </xdr:cNvPr>
        <xdr:cNvSpPr txBox="1"/>
      </xdr:nvSpPr>
      <xdr:spPr>
        <a:xfrm>
          <a:off x="12611744" y="1417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56441</xdr:rowOff>
    </xdr:from>
    <xdr:ext cx="405111" cy="259045"/>
    <xdr:sp macro="" textlink="">
      <xdr:nvSpPr>
        <xdr:cNvPr id="773" name="n_1mainValue【消防施設】&#10;有形固定資産減価償却率">
          <a:extLst>
            <a:ext uri="{FF2B5EF4-FFF2-40B4-BE49-F238E27FC236}">
              <a16:creationId xmlns:a16="http://schemas.microsoft.com/office/drawing/2014/main" id="{C0BEA83A-205A-40DB-A4E6-8B6E7EC3B7AC}"/>
            </a:ext>
          </a:extLst>
        </xdr:cNvPr>
        <xdr:cNvSpPr txBox="1"/>
      </xdr:nvSpPr>
      <xdr:spPr>
        <a:xfrm>
          <a:off x="15266044" y="1360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13988</xdr:rowOff>
    </xdr:from>
    <xdr:ext cx="405111" cy="259045"/>
    <xdr:sp macro="" textlink="">
      <xdr:nvSpPr>
        <xdr:cNvPr id="774" name="n_2mainValue【消防施設】&#10;有形固定資産減価償却率">
          <a:extLst>
            <a:ext uri="{FF2B5EF4-FFF2-40B4-BE49-F238E27FC236}">
              <a16:creationId xmlns:a16="http://schemas.microsoft.com/office/drawing/2014/main" id="{CBD18062-8C4F-437F-A10A-B4873F7F1A14}"/>
            </a:ext>
          </a:extLst>
        </xdr:cNvPr>
        <xdr:cNvSpPr txBox="1"/>
      </xdr:nvSpPr>
      <xdr:spPr>
        <a:xfrm>
          <a:off x="14389744" y="1355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139716</xdr:rowOff>
    </xdr:from>
    <xdr:ext cx="405111" cy="259045"/>
    <xdr:sp macro="" textlink="">
      <xdr:nvSpPr>
        <xdr:cNvPr id="775" name="n_3mainValue【消防施設】&#10;有形固定資産減価償却率">
          <a:extLst>
            <a:ext uri="{FF2B5EF4-FFF2-40B4-BE49-F238E27FC236}">
              <a16:creationId xmlns:a16="http://schemas.microsoft.com/office/drawing/2014/main" id="{C1AC8C29-8D53-4967-BC66-B547FDC180D7}"/>
            </a:ext>
          </a:extLst>
        </xdr:cNvPr>
        <xdr:cNvSpPr txBox="1"/>
      </xdr:nvSpPr>
      <xdr:spPr>
        <a:xfrm>
          <a:off x="13500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93997</xdr:rowOff>
    </xdr:from>
    <xdr:ext cx="405111" cy="259045"/>
    <xdr:sp macro="" textlink="">
      <xdr:nvSpPr>
        <xdr:cNvPr id="776" name="n_4mainValue【消防施設】&#10;有形固定資産減価償却率">
          <a:extLst>
            <a:ext uri="{FF2B5EF4-FFF2-40B4-BE49-F238E27FC236}">
              <a16:creationId xmlns:a16="http://schemas.microsoft.com/office/drawing/2014/main" id="{35F867C7-EBE1-4E66-BE01-F075AA786D59}"/>
            </a:ext>
          </a:extLst>
        </xdr:cNvPr>
        <xdr:cNvSpPr txBox="1"/>
      </xdr:nvSpPr>
      <xdr:spPr>
        <a:xfrm>
          <a:off x="12611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90495225-7AEE-440C-A0F6-A98B8C67A78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69166261-F91D-4C50-8119-3DA5139BA84C}"/>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E76730F-B21F-44E2-9597-EFB49BBC4E0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E2C8DB68-8CCF-4BD1-88C3-0207BC107C8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1366D480-021B-4EEE-826F-8741DAB89D0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B153ADF9-6CB9-4BE6-B1EC-63C21BE873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3D72B302-16E5-45A8-A7C7-A8B30A8A0BF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12DE0C2C-CBB2-4E0E-9461-CECF00F20E66}"/>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EC6A447-7877-4ADC-BE46-682FC191821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A7964C72-1F44-4FDC-8625-1EBED1E1BC4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54306979-CFFB-42DC-B2C7-0821B49C1736}"/>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E8B5AD0B-47B8-4FF4-A89D-37E6C56B5F0F}"/>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E8791D4B-B810-4D50-9AFC-356E5FE00EA4}"/>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96A3B6B8-8DD7-4C02-BA6E-6D9EC830EBB7}"/>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37359B58-96CB-4DB3-AB82-88599B1B758E}"/>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71FBE4D7-30CB-40D8-9165-1D8DFC137EA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CF4CA992-FBE1-4207-A58D-90CD65A24C2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22E7FE17-349E-4309-AF68-754650864C6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BF8DC79A-29E8-41F4-95C3-EC657BB5C94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2ECD8EB5-B334-495F-922E-5E547AB4315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56191493-22E6-4FED-BF11-DD2A5790B936}"/>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98" name="直線コネクタ 797">
          <a:extLst>
            <a:ext uri="{FF2B5EF4-FFF2-40B4-BE49-F238E27FC236}">
              <a16:creationId xmlns:a16="http://schemas.microsoft.com/office/drawing/2014/main" id="{B1D71056-6B03-4C2E-919D-4DC74F762D3D}"/>
            </a:ext>
          </a:extLst>
        </xdr:cNvPr>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99" name="【消防施設】&#10;一人当たり面積最小値テキスト">
          <a:extLst>
            <a:ext uri="{FF2B5EF4-FFF2-40B4-BE49-F238E27FC236}">
              <a16:creationId xmlns:a16="http://schemas.microsoft.com/office/drawing/2014/main" id="{AA0E8D53-A0C3-4E27-8D6D-50F2E1B34C0B}"/>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0" name="直線コネクタ 799">
          <a:extLst>
            <a:ext uri="{FF2B5EF4-FFF2-40B4-BE49-F238E27FC236}">
              <a16:creationId xmlns:a16="http://schemas.microsoft.com/office/drawing/2014/main" id="{070B2FE4-6D02-476A-9F39-72D4A2000477}"/>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801" name="【消防施設】&#10;一人当たり面積最大値テキスト">
          <a:extLst>
            <a:ext uri="{FF2B5EF4-FFF2-40B4-BE49-F238E27FC236}">
              <a16:creationId xmlns:a16="http://schemas.microsoft.com/office/drawing/2014/main" id="{2D894626-7AA3-43CE-BA10-BD1CBC5D2FAF}"/>
            </a:ext>
          </a:extLst>
        </xdr:cNvPr>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802" name="直線コネクタ 801">
          <a:extLst>
            <a:ext uri="{FF2B5EF4-FFF2-40B4-BE49-F238E27FC236}">
              <a16:creationId xmlns:a16="http://schemas.microsoft.com/office/drawing/2014/main" id="{7A3D6A51-A28A-4567-8024-641CADBE28AB}"/>
            </a:ext>
          </a:extLst>
        </xdr:cNvPr>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803" name="【消防施設】&#10;一人当たり面積平均値テキスト">
          <a:extLst>
            <a:ext uri="{FF2B5EF4-FFF2-40B4-BE49-F238E27FC236}">
              <a16:creationId xmlns:a16="http://schemas.microsoft.com/office/drawing/2014/main" id="{7D71E82E-E513-47FC-A043-3C2ACBC956CD}"/>
            </a:ext>
          </a:extLst>
        </xdr:cNvPr>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804" name="フローチャート: 判断 803">
          <a:extLst>
            <a:ext uri="{FF2B5EF4-FFF2-40B4-BE49-F238E27FC236}">
              <a16:creationId xmlns:a16="http://schemas.microsoft.com/office/drawing/2014/main" id="{5E2B5AA9-554E-4C52-82A8-40ADD227E540}"/>
            </a:ext>
          </a:extLst>
        </xdr:cNvPr>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805" name="フローチャート: 判断 804">
          <a:extLst>
            <a:ext uri="{FF2B5EF4-FFF2-40B4-BE49-F238E27FC236}">
              <a16:creationId xmlns:a16="http://schemas.microsoft.com/office/drawing/2014/main" id="{726BC5E6-FAE2-4C52-AB45-B0F0FCC3E916}"/>
            </a:ext>
          </a:extLst>
        </xdr:cNvPr>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806" name="フローチャート: 判断 805">
          <a:extLst>
            <a:ext uri="{FF2B5EF4-FFF2-40B4-BE49-F238E27FC236}">
              <a16:creationId xmlns:a16="http://schemas.microsoft.com/office/drawing/2014/main" id="{777C9E25-C27D-4D72-AB65-EAB931BA0AFE}"/>
            </a:ext>
          </a:extLst>
        </xdr:cNvPr>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807" name="フローチャート: 判断 806">
          <a:extLst>
            <a:ext uri="{FF2B5EF4-FFF2-40B4-BE49-F238E27FC236}">
              <a16:creationId xmlns:a16="http://schemas.microsoft.com/office/drawing/2014/main" id="{FA380D75-F5EB-4CF9-B0CB-41E726C7AFAC}"/>
            </a:ext>
          </a:extLst>
        </xdr:cNvPr>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808" name="フローチャート: 判断 807">
          <a:extLst>
            <a:ext uri="{FF2B5EF4-FFF2-40B4-BE49-F238E27FC236}">
              <a16:creationId xmlns:a16="http://schemas.microsoft.com/office/drawing/2014/main" id="{AD016AD0-83DF-4262-ABFD-8FE57C6764C5}"/>
            </a:ext>
          </a:extLst>
        </xdr:cNvPr>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2F8EE03E-0688-4E81-B2FF-36DAB869390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E4F68B1A-FC6A-4533-B48A-7E2B08003993}"/>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2EDCB432-9F0B-4EC4-ABA0-F92B731A5F4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D95ADF12-E7D3-4DB9-86E0-CFA4E74CB13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593AEB53-D91E-4D5E-9939-E636990D35E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156463</xdr:rowOff>
    </xdr:from>
    <xdr:to>
      <xdr:col>116</xdr:col>
      <xdr:colOff>114300</xdr:colOff>
      <xdr:row>83</xdr:row>
      <xdr:rowOff>86613</xdr:rowOff>
    </xdr:to>
    <xdr:sp macro="" textlink="">
      <xdr:nvSpPr>
        <xdr:cNvPr id="814" name="楕円 813">
          <a:extLst>
            <a:ext uri="{FF2B5EF4-FFF2-40B4-BE49-F238E27FC236}">
              <a16:creationId xmlns:a16="http://schemas.microsoft.com/office/drawing/2014/main" id="{43DC9520-FA83-4F30-830E-7647A179A4E2}"/>
            </a:ext>
          </a:extLst>
        </xdr:cNvPr>
        <xdr:cNvSpPr/>
      </xdr:nvSpPr>
      <xdr:spPr>
        <a:xfrm>
          <a:off x="22110700" y="1421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7890</xdr:rowOff>
    </xdr:from>
    <xdr:ext cx="469744" cy="259045"/>
    <xdr:sp macro="" textlink="">
      <xdr:nvSpPr>
        <xdr:cNvPr id="815" name="【消防施設】&#10;一人当たり面積該当値テキスト">
          <a:extLst>
            <a:ext uri="{FF2B5EF4-FFF2-40B4-BE49-F238E27FC236}">
              <a16:creationId xmlns:a16="http://schemas.microsoft.com/office/drawing/2014/main" id="{50056514-9450-40BB-AD77-712BDEB25F85}"/>
            </a:ext>
          </a:extLst>
        </xdr:cNvPr>
        <xdr:cNvSpPr txBox="1"/>
      </xdr:nvSpPr>
      <xdr:spPr>
        <a:xfrm>
          <a:off x="22199600" y="1406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151892</xdr:rowOff>
    </xdr:from>
    <xdr:to>
      <xdr:col>112</xdr:col>
      <xdr:colOff>38100</xdr:colOff>
      <xdr:row>83</xdr:row>
      <xdr:rowOff>82042</xdr:rowOff>
    </xdr:to>
    <xdr:sp macro="" textlink="">
      <xdr:nvSpPr>
        <xdr:cNvPr id="816" name="楕円 815">
          <a:extLst>
            <a:ext uri="{FF2B5EF4-FFF2-40B4-BE49-F238E27FC236}">
              <a16:creationId xmlns:a16="http://schemas.microsoft.com/office/drawing/2014/main" id="{133FAD6A-C491-40C7-9A51-2CBB76775167}"/>
            </a:ext>
          </a:extLst>
        </xdr:cNvPr>
        <xdr:cNvSpPr/>
      </xdr:nvSpPr>
      <xdr:spPr>
        <a:xfrm>
          <a:off x="21272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31242</xdr:rowOff>
    </xdr:from>
    <xdr:to>
      <xdr:col>116</xdr:col>
      <xdr:colOff>63500</xdr:colOff>
      <xdr:row>83</xdr:row>
      <xdr:rowOff>35813</xdr:rowOff>
    </xdr:to>
    <xdr:cxnSp macro="">
      <xdr:nvCxnSpPr>
        <xdr:cNvPr id="817" name="直線コネクタ 816">
          <a:extLst>
            <a:ext uri="{FF2B5EF4-FFF2-40B4-BE49-F238E27FC236}">
              <a16:creationId xmlns:a16="http://schemas.microsoft.com/office/drawing/2014/main" id="{8F619092-BCAB-4D35-B82C-FE642D85B623}"/>
            </a:ext>
          </a:extLst>
        </xdr:cNvPr>
        <xdr:cNvCxnSpPr/>
      </xdr:nvCxnSpPr>
      <xdr:spPr>
        <a:xfrm>
          <a:off x="21323300" y="142615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151892</xdr:rowOff>
    </xdr:from>
    <xdr:to>
      <xdr:col>107</xdr:col>
      <xdr:colOff>101600</xdr:colOff>
      <xdr:row>83</xdr:row>
      <xdr:rowOff>82042</xdr:rowOff>
    </xdr:to>
    <xdr:sp macro="" textlink="">
      <xdr:nvSpPr>
        <xdr:cNvPr id="818" name="楕円 817">
          <a:extLst>
            <a:ext uri="{FF2B5EF4-FFF2-40B4-BE49-F238E27FC236}">
              <a16:creationId xmlns:a16="http://schemas.microsoft.com/office/drawing/2014/main" id="{298751A2-D7C4-44CC-819F-B65B3D3A1D62}"/>
            </a:ext>
          </a:extLst>
        </xdr:cNvPr>
        <xdr:cNvSpPr/>
      </xdr:nvSpPr>
      <xdr:spPr>
        <a:xfrm>
          <a:off x="20383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31242</xdr:rowOff>
    </xdr:from>
    <xdr:to>
      <xdr:col>111</xdr:col>
      <xdr:colOff>177800</xdr:colOff>
      <xdr:row>83</xdr:row>
      <xdr:rowOff>31242</xdr:rowOff>
    </xdr:to>
    <xdr:cxnSp macro="">
      <xdr:nvCxnSpPr>
        <xdr:cNvPr id="819" name="直線コネクタ 818">
          <a:extLst>
            <a:ext uri="{FF2B5EF4-FFF2-40B4-BE49-F238E27FC236}">
              <a16:creationId xmlns:a16="http://schemas.microsoft.com/office/drawing/2014/main" id="{B2E259FE-1298-4696-8AAE-C99F0C6B39E8}"/>
            </a:ext>
          </a:extLst>
        </xdr:cNvPr>
        <xdr:cNvCxnSpPr/>
      </xdr:nvCxnSpPr>
      <xdr:spPr>
        <a:xfrm>
          <a:off x="20434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151892</xdr:rowOff>
    </xdr:from>
    <xdr:to>
      <xdr:col>102</xdr:col>
      <xdr:colOff>165100</xdr:colOff>
      <xdr:row>83</xdr:row>
      <xdr:rowOff>82042</xdr:rowOff>
    </xdr:to>
    <xdr:sp macro="" textlink="">
      <xdr:nvSpPr>
        <xdr:cNvPr id="820" name="楕円 819">
          <a:extLst>
            <a:ext uri="{FF2B5EF4-FFF2-40B4-BE49-F238E27FC236}">
              <a16:creationId xmlns:a16="http://schemas.microsoft.com/office/drawing/2014/main" id="{D6EACAA9-64E6-468E-9A1C-80AA78453E32}"/>
            </a:ext>
          </a:extLst>
        </xdr:cNvPr>
        <xdr:cNvSpPr/>
      </xdr:nvSpPr>
      <xdr:spPr>
        <a:xfrm>
          <a:off x="19494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31242</xdr:rowOff>
    </xdr:from>
    <xdr:to>
      <xdr:col>107</xdr:col>
      <xdr:colOff>50800</xdr:colOff>
      <xdr:row>83</xdr:row>
      <xdr:rowOff>31242</xdr:rowOff>
    </xdr:to>
    <xdr:cxnSp macro="">
      <xdr:nvCxnSpPr>
        <xdr:cNvPr id="821" name="直線コネクタ 820">
          <a:extLst>
            <a:ext uri="{FF2B5EF4-FFF2-40B4-BE49-F238E27FC236}">
              <a16:creationId xmlns:a16="http://schemas.microsoft.com/office/drawing/2014/main" id="{EE8310C5-26D3-4159-9D63-3349581B9AD8}"/>
            </a:ext>
          </a:extLst>
        </xdr:cNvPr>
        <xdr:cNvCxnSpPr/>
      </xdr:nvCxnSpPr>
      <xdr:spPr>
        <a:xfrm>
          <a:off x="19545300" y="142615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147320</xdr:rowOff>
    </xdr:from>
    <xdr:to>
      <xdr:col>98</xdr:col>
      <xdr:colOff>38100</xdr:colOff>
      <xdr:row>83</xdr:row>
      <xdr:rowOff>77470</xdr:rowOff>
    </xdr:to>
    <xdr:sp macro="" textlink="">
      <xdr:nvSpPr>
        <xdr:cNvPr id="822" name="楕円 821">
          <a:extLst>
            <a:ext uri="{FF2B5EF4-FFF2-40B4-BE49-F238E27FC236}">
              <a16:creationId xmlns:a16="http://schemas.microsoft.com/office/drawing/2014/main" id="{FCD5F11E-8697-4508-9B57-605898CE9F26}"/>
            </a:ext>
          </a:extLst>
        </xdr:cNvPr>
        <xdr:cNvSpPr/>
      </xdr:nvSpPr>
      <xdr:spPr>
        <a:xfrm>
          <a:off x="18605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23" name="直線コネクタ 822">
          <a:extLst>
            <a:ext uri="{FF2B5EF4-FFF2-40B4-BE49-F238E27FC236}">
              <a16:creationId xmlns:a16="http://schemas.microsoft.com/office/drawing/2014/main" id="{2BA67B01-1F7D-4972-AD93-702AB3D1C84A}"/>
            </a:ext>
          </a:extLst>
        </xdr:cNvPr>
        <xdr:cNvCxnSpPr/>
      </xdr:nvCxnSpPr>
      <xdr:spPr>
        <a:xfrm>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824" name="n_1aveValue【消防施設】&#10;一人当たり面積">
          <a:extLst>
            <a:ext uri="{FF2B5EF4-FFF2-40B4-BE49-F238E27FC236}">
              <a16:creationId xmlns:a16="http://schemas.microsoft.com/office/drawing/2014/main" id="{8160C462-0250-4018-948C-8634ADB775A8}"/>
            </a:ext>
          </a:extLst>
        </xdr:cNvPr>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825" name="n_2aveValue【消防施設】&#10;一人当たり面積">
          <a:extLst>
            <a:ext uri="{FF2B5EF4-FFF2-40B4-BE49-F238E27FC236}">
              <a16:creationId xmlns:a16="http://schemas.microsoft.com/office/drawing/2014/main" id="{2626FD8F-9636-451F-8221-C1593AC11584}"/>
            </a:ext>
          </a:extLst>
        </xdr:cNvPr>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826" name="n_3aveValue【消防施設】&#10;一人当たり面積">
          <a:extLst>
            <a:ext uri="{FF2B5EF4-FFF2-40B4-BE49-F238E27FC236}">
              <a16:creationId xmlns:a16="http://schemas.microsoft.com/office/drawing/2014/main" id="{6964F394-C652-4808-85C9-CEAE802A7A97}"/>
            </a:ext>
          </a:extLst>
        </xdr:cNvPr>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827" name="n_4aveValue【消防施設】&#10;一人当たり面積">
          <a:extLst>
            <a:ext uri="{FF2B5EF4-FFF2-40B4-BE49-F238E27FC236}">
              <a16:creationId xmlns:a16="http://schemas.microsoft.com/office/drawing/2014/main" id="{F5397254-675D-4B5C-A8FB-3DA47D641C0B}"/>
            </a:ext>
          </a:extLst>
        </xdr:cNvPr>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98569</xdr:rowOff>
    </xdr:from>
    <xdr:ext cx="469744" cy="259045"/>
    <xdr:sp macro="" textlink="">
      <xdr:nvSpPr>
        <xdr:cNvPr id="828" name="n_1mainValue【消防施設】&#10;一人当たり面積">
          <a:extLst>
            <a:ext uri="{FF2B5EF4-FFF2-40B4-BE49-F238E27FC236}">
              <a16:creationId xmlns:a16="http://schemas.microsoft.com/office/drawing/2014/main" id="{4442C283-10D5-42C2-8984-31AEB269CDE0}"/>
            </a:ext>
          </a:extLst>
        </xdr:cNvPr>
        <xdr:cNvSpPr txBox="1"/>
      </xdr:nvSpPr>
      <xdr:spPr>
        <a:xfrm>
          <a:off x="210757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98569</xdr:rowOff>
    </xdr:from>
    <xdr:ext cx="469744" cy="259045"/>
    <xdr:sp macro="" textlink="">
      <xdr:nvSpPr>
        <xdr:cNvPr id="829" name="n_2mainValue【消防施設】&#10;一人当たり面積">
          <a:extLst>
            <a:ext uri="{FF2B5EF4-FFF2-40B4-BE49-F238E27FC236}">
              <a16:creationId xmlns:a16="http://schemas.microsoft.com/office/drawing/2014/main" id="{40A94661-B004-4284-AF60-44B3EE49C7EC}"/>
            </a:ext>
          </a:extLst>
        </xdr:cNvPr>
        <xdr:cNvSpPr txBox="1"/>
      </xdr:nvSpPr>
      <xdr:spPr>
        <a:xfrm>
          <a:off x="20199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98569</xdr:rowOff>
    </xdr:from>
    <xdr:ext cx="469744" cy="259045"/>
    <xdr:sp macro="" textlink="">
      <xdr:nvSpPr>
        <xdr:cNvPr id="830" name="n_3mainValue【消防施設】&#10;一人当たり面積">
          <a:extLst>
            <a:ext uri="{FF2B5EF4-FFF2-40B4-BE49-F238E27FC236}">
              <a16:creationId xmlns:a16="http://schemas.microsoft.com/office/drawing/2014/main" id="{4F042470-CDB2-4CF6-8DC6-042DF7E3BD7F}"/>
            </a:ext>
          </a:extLst>
        </xdr:cNvPr>
        <xdr:cNvSpPr txBox="1"/>
      </xdr:nvSpPr>
      <xdr:spPr>
        <a:xfrm>
          <a:off x="19310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93997</xdr:rowOff>
    </xdr:from>
    <xdr:ext cx="469744" cy="259045"/>
    <xdr:sp macro="" textlink="">
      <xdr:nvSpPr>
        <xdr:cNvPr id="831" name="n_4mainValue【消防施設】&#10;一人当たり面積">
          <a:extLst>
            <a:ext uri="{FF2B5EF4-FFF2-40B4-BE49-F238E27FC236}">
              <a16:creationId xmlns:a16="http://schemas.microsoft.com/office/drawing/2014/main" id="{BF9DA161-7561-4F9B-AF70-47A338BB30D2}"/>
            </a:ext>
          </a:extLst>
        </xdr:cNvPr>
        <xdr:cNvSpPr txBox="1"/>
      </xdr:nvSpPr>
      <xdr:spPr>
        <a:xfrm>
          <a:off x="18421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7CB25EF4-4686-47CA-BB64-FE0F89249B1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AF925274-58B9-48F4-BE48-8D817FAFAFE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4B818E91-D0C5-4ADE-8A81-FB34D46F348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2FF7D121-286A-4D86-86DC-F201BFA2A89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5065405B-86F6-4EC6-A784-CF5730E65D5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8F9F61FB-0F8F-4172-95C6-817588CB99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91A211F8-6862-49AC-AD6B-2FEEBB12E48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4A28B53F-17BA-4C7F-8CD4-BA0C62E75766}"/>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8D7AFAC2-4120-4A4E-9449-D0664D33625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D8040943-490E-4F6D-8D7A-5C942437BDA9}"/>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E77C1413-9CBD-4130-B0A2-23692C0F53F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2B6B283E-FD2E-4A9E-836F-33005413260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99C8F8D3-E007-4DD6-8882-96857A22E348}"/>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1A11ED43-A8F4-4B20-9818-5D601F1B2761}"/>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1E68BB3B-873B-4946-8677-61C8A7808C4D}"/>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BE837640-1FFB-4858-AA42-E72DF4CC592F}"/>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9FDD6A9C-0DD5-4E73-B2E3-6F90B12B97A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1BEF383B-77E3-4235-8EEE-97175FEDD23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661BD001-4C8B-4537-8F3C-36D6FD76EA7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94C589A6-F4D3-4EB9-B5B3-A0115D87E93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CDA132ED-90E0-4E9A-BFDD-2750115B0898}"/>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4057054D-BFED-47F6-9471-63526A66258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8CE519F6-B82E-4824-9ACB-A18978A50BDF}"/>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EB581E9A-ED74-4D66-8E27-D29A608B523C}"/>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2F38E1F3-853A-4FE9-A67B-7C6D3675DB6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857" name="直線コネクタ 856">
          <a:extLst>
            <a:ext uri="{FF2B5EF4-FFF2-40B4-BE49-F238E27FC236}">
              <a16:creationId xmlns:a16="http://schemas.microsoft.com/office/drawing/2014/main" id="{1D3F81B5-861A-4BF4-98E7-F079C74FA8D9}"/>
            </a:ext>
          </a:extLst>
        </xdr:cNvPr>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8" name="【庁舎】&#10;有形固定資産減価償却率最小値テキスト">
          <a:extLst>
            <a:ext uri="{FF2B5EF4-FFF2-40B4-BE49-F238E27FC236}">
              <a16:creationId xmlns:a16="http://schemas.microsoft.com/office/drawing/2014/main" id="{3375AA9F-1515-4C78-8E64-D0EA0093C9CC}"/>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9" name="直線コネクタ 858">
          <a:extLst>
            <a:ext uri="{FF2B5EF4-FFF2-40B4-BE49-F238E27FC236}">
              <a16:creationId xmlns:a16="http://schemas.microsoft.com/office/drawing/2014/main" id="{38C41C07-AF8F-4898-91F5-EE24B2D94D21}"/>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860" name="【庁舎】&#10;有形固定資産減価償却率最大値テキスト">
          <a:extLst>
            <a:ext uri="{FF2B5EF4-FFF2-40B4-BE49-F238E27FC236}">
              <a16:creationId xmlns:a16="http://schemas.microsoft.com/office/drawing/2014/main" id="{82435CD1-F053-4E23-8F5A-F14E636FD50F}"/>
            </a:ext>
          </a:extLst>
        </xdr:cNvPr>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861" name="直線コネクタ 860">
          <a:extLst>
            <a:ext uri="{FF2B5EF4-FFF2-40B4-BE49-F238E27FC236}">
              <a16:creationId xmlns:a16="http://schemas.microsoft.com/office/drawing/2014/main" id="{D64CFBD5-18D4-4CBB-9E74-EF871DFA80C4}"/>
            </a:ext>
          </a:extLst>
        </xdr:cNvPr>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76035</xdr:rowOff>
    </xdr:from>
    <xdr:ext cx="405111" cy="259045"/>
    <xdr:sp macro="" textlink="">
      <xdr:nvSpPr>
        <xdr:cNvPr id="862" name="【庁舎】&#10;有形固定資産減価償却率平均値テキスト">
          <a:extLst>
            <a:ext uri="{FF2B5EF4-FFF2-40B4-BE49-F238E27FC236}">
              <a16:creationId xmlns:a16="http://schemas.microsoft.com/office/drawing/2014/main" id="{D657D018-15CF-418C-BE47-51D25B46484B}"/>
            </a:ext>
          </a:extLst>
        </xdr:cNvPr>
        <xdr:cNvSpPr txBox="1"/>
      </xdr:nvSpPr>
      <xdr:spPr>
        <a:xfrm>
          <a:off x="16357600" y="1773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863" name="フローチャート: 判断 862">
          <a:extLst>
            <a:ext uri="{FF2B5EF4-FFF2-40B4-BE49-F238E27FC236}">
              <a16:creationId xmlns:a16="http://schemas.microsoft.com/office/drawing/2014/main" id="{29DE44F4-63D2-4743-BE2D-ECA02E2EC2B7}"/>
            </a:ext>
          </a:extLst>
        </xdr:cNvPr>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864" name="フローチャート: 判断 863">
          <a:extLst>
            <a:ext uri="{FF2B5EF4-FFF2-40B4-BE49-F238E27FC236}">
              <a16:creationId xmlns:a16="http://schemas.microsoft.com/office/drawing/2014/main" id="{7B096A6D-C19B-4E45-BF28-6D734DCEF26A}"/>
            </a:ext>
          </a:extLst>
        </xdr:cNvPr>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65" name="フローチャート: 判断 864">
          <a:extLst>
            <a:ext uri="{FF2B5EF4-FFF2-40B4-BE49-F238E27FC236}">
              <a16:creationId xmlns:a16="http://schemas.microsoft.com/office/drawing/2014/main" id="{10CA891B-6FAF-4988-A8B3-5FD778A60155}"/>
            </a:ext>
          </a:extLst>
        </xdr:cNvPr>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866" name="フローチャート: 判断 865">
          <a:extLst>
            <a:ext uri="{FF2B5EF4-FFF2-40B4-BE49-F238E27FC236}">
              <a16:creationId xmlns:a16="http://schemas.microsoft.com/office/drawing/2014/main" id="{4C49293B-A1D3-4EA4-8DDF-AC994793FCE5}"/>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867" name="フローチャート: 判断 866">
          <a:extLst>
            <a:ext uri="{FF2B5EF4-FFF2-40B4-BE49-F238E27FC236}">
              <a16:creationId xmlns:a16="http://schemas.microsoft.com/office/drawing/2014/main" id="{49A27062-8F2F-4843-84BA-F04415D47B93}"/>
            </a:ext>
          </a:extLst>
        </xdr:cNvPr>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D2EF7D2E-0AD3-44F4-8171-0F15688F114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3129EF5E-29B2-4EF1-AE4A-BB0975FE808E}"/>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744C2E88-5859-4091-B86B-210A8D41286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EE87D375-5BC4-4A86-B039-7FA7626F8B8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9FAE820-A9CB-4875-949C-D937C8EA209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873" name="楕円 872">
          <a:extLst>
            <a:ext uri="{FF2B5EF4-FFF2-40B4-BE49-F238E27FC236}">
              <a16:creationId xmlns:a16="http://schemas.microsoft.com/office/drawing/2014/main" id="{F4BA0143-91E5-4B60-A20F-FD58E5E4382A}"/>
            </a:ext>
          </a:extLst>
        </xdr:cNvPr>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874" name="【庁舎】&#10;有形固定資産減価償却率該当値テキスト">
          <a:extLst>
            <a:ext uri="{FF2B5EF4-FFF2-40B4-BE49-F238E27FC236}">
              <a16:creationId xmlns:a16="http://schemas.microsoft.com/office/drawing/2014/main" id="{F08B1EE8-1CFE-439D-A692-2F8F2AB0179B}"/>
            </a:ext>
          </a:extLst>
        </xdr:cNvPr>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20501</xdr:rowOff>
    </xdr:from>
    <xdr:to>
      <xdr:col>81</xdr:col>
      <xdr:colOff>101600</xdr:colOff>
      <xdr:row>106</xdr:row>
      <xdr:rowOff>122101</xdr:rowOff>
    </xdr:to>
    <xdr:sp macro="" textlink="">
      <xdr:nvSpPr>
        <xdr:cNvPr id="875" name="楕円 874">
          <a:extLst>
            <a:ext uri="{FF2B5EF4-FFF2-40B4-BE49-F238E27FC236}">
              <a16:creationId xmlns:a16="http://schemas.microsoft.com/office/drawing/2014/main" id="{6641EFAB-BEF8-4309-BCFB-78DDCE6945FA}"/>
            </a:ext>
          </a:extLst>
        </xdr:cNvPr>
        <xdr:cNvSpPr/>
      </xdr:nvSpPr>
      <xdr:spPr>
        <a:xfrm>
          <a:off x="15430500" y="1819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71301</xdr:rowOff>
    </xdr:from>
    <xdr:to>
      <xdr:col>85</xdr:col>
      <xdr:colOff>127000</xdr:colOff>
      <xdr:row>106</xdr:row>
      <xdr:rowOff>105592</xdr:rowOff>
    </xdr:to>
    <xdr:cxnSp macro="">
      <xdr:nvCxnSpPr>
        <xdr:cNvPr id="876" name="直線コネクタ 875">
          <a:extLst>
            <a:ext uri="{FF2B5EF4-FFF2-40B4-BE49-F238E27FC236}">
              <a16:creationId xmlns:a16="http://schemas.microsoft.com/office/drawing/2014/main" id="{AC4DDC27-57D9-40CB-926C-ECBC8698DD31}"/>
            </a:ext>
          </a:extLst>
        </xdr:cNvPr>
        <xdr:cNvCxnSpPr/>
      </xdr:nvCxnSpPr>
      <xdr:spPr>
        <a:xfrm>
          <a:off x="15481300" y="1824500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35198</xdr:rowOff>
    </xdr:from>
    <xdr:to>
      <xdr:col>76</xdr:col>
      <xdr:colOff>165100</xdr:colOff>
      <xdr:row>106</xdr:row>
      <xdr:rowOff>136798</xdr:rowOff>
    </xdr:to>
    <xdr:sp macro="" textlink="">
      <xdr:nvSpPr>
        <xdr:cNvPr id="877" name="楕円 876">
          <a:extLst>
            <a:ext uri="{FF2B5EF4-FFF2-40B4-BE49-F238E27FC236}">
              <a16:creationId xmlns:a16="http://schemas.microsoft.com/office/drawing/2014/main" id="{74A7E20A-DB70-499C-8CF3-348B3D8BE84A}"/>
            </a:ext>
          </a:extLst>
        </xdr:cNvPr>
        <xdr:cNvSpPr/>
      </xdr:nvSpPr>
      <xdr:spPr>
        <a:xfrm>
          <a:off x="14541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71301</xdr:rowOff>
    </xdr:from>
    <xdr:to>
      <xdr:col>81</xdr:col>
      <xdr:colOff>50800</xdr:colOff>
      <xdr:row>106</xdr:row>
      <xdr:rowOff>85998</xdr:rowOff>
    </xdr:to>
    <xdr:cxnSp macro="">
      <xdr:nvCxnSpPr>
        <xdr:cNvPr id="878" name="直線コネクタ 877">
          <a:extLst>
            <a:ext uri="{FF2B5EF4-FFF2-40B4-BE49-F238E27FC236}">
              <a16:creationId xmlns:a16="http://schemas.microsoft.com/office/drawing/2014/main" id="{A6775B99-F88F-42A9-B4DA-4CB23B255530}"/>
            </a:ext>
          </a:extLst>
        </xdr:cNvPr>
        <xdr:cNvCxnSpPr/>
      </xdr:nvCxnSpPr>
      <xdr:spPr>
        <a:xfrm flipV="1">
          <a:off x="14592300" y="1824500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5806</xdr:rowOff>
    </xdr:from>
    <xdr:to>
      <xdr:col>72</xdr:col>
      <xdr:colOff>38100</xdr:colOff>
      <xdr:row>106</xdr:row>
      <xdr:rowOff>107406</xdr:rowOff>
    </xdr:to>
    <xdr:sp macro="" textlink="">
      <xdr:nvSpPr>
        <xdr:cNvPr id="879" name="楕円 878">
          <a:extLst>
            <a:ext uri="{FF2B5EF4-FFF2-40B4-BE49-F238E27FC236}">
              <a16:creationId xmlns:a16="http://schemas.microsoft.com/office/drawing/2014/main" id="{3AF09378-DCC8-49A8-BCB5-6E5C24231DF0}"/>
            </a:ext>
          </a:extLst>
        </xdr:cNvPr>
        <xdr:cNvSpPr/>
      </xdr:nvSpPr>
      <xdr:spPr>
        <a:xfrm>
          <a:off x="13652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56606</xdr:rowOff>
    </xdr:from>
    <xdr:to>
      <xdr:col>76</xdr:col>
      <xdr:colOff>114300</xdr:colOff>
      <xdr:row>106</xdr:row>
      <xdr:rowOff>85998</xdr:rowOff>
    </xdr:to>
    <xdr:cxnSp macro="">
      <xdr:nvCxnSpPr>
        <xdr:cNvPr id="880" name="直線コネクタ 879">
          <a:extLst>
            <a:ext uri="{FF2B5EF4-FFF2-40B4-BE49-F238E27FC236}">
              <a16:creationId xmlns:a16="http://schemas.microsoft.com/office/drawing/2014/main" id="{81B989A6-9C4D-4328-89DD-41F46C45A31F}"/>
            </a:ext>
          </a:extLst>
        </xdr:cNvPr>
        <xdr:cNvCxnSpPr/>
      </xdr:nvCxnSpPr>
      <xdr:spPr>
        <a:xfrm>
          <a:off x="13703300" y="182303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142966</xdr:rowOff>
    </xdr:from>
    <xdr:to>
      <xdr:col>67</xdr:col>
      <xdr:colOff>101600</xdr:colOff>
      <xdr:row>106</xdr:row>
      <xdr:rowOff>73116</xdr:rowOff>
    </xdr:to>
    <xdr:sp macro="" textlink="">
      <xdr:nvSpPr>
        <xdr:cNvPr id="881" name="楕円 880">
          <a:extLst>
            <a:ext uri="{FF2B5EF4-FFF2-40B4-BE49-F238E27FC236}">
              <a16:creationId xmlns:a16="http://schemas.microsoft.com/office/drawing/2014/main" id="{A5ECD798-3BBD-4D74-95ED-E276A20B979D}"/>
            </a:ext>
          </a:extLst>
        </xdr:cNvPr>
        <xdr:cNvSpPr/>
      </xdr:nvSpPr>
      <xdr:spPr>
        <a:xfrm>
          <a:off x="12763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22316</xdr:rowOff>
    </xdr:from>
    <xdr:to>
      <xdr:col>71</xdr:col>
      <xdr:colOff>177800</xdr:colOff>
      <xdr:row>106</xdr:row>
      <xdr:rowOff>56606</xdr:rowOff>
    </xdr:to>
    <xdr:cxnSp macro="">
      <xdr:nvCxnSpPr>
        <xdr:cNvPr id="882" name="直線コネクタ 881">
          <a:extLst>
            <a:ext uri="{FF2B5EF4-FFF2-40B4-BE49-F238E27FC236}">
              <a16:creationId xmlns:a16="http://schemas.microsoft.com/office/drawing/2014/main" id="{CB8BF894-728B-4C3F-BFE8-E156E534AD72}"/>
            </a:ext>
          </a:extLst>
        </xdr:cNvPr>
        <xdr:cNvCxnSpPr/>
      </xdr:nvCxnSpPr>
      <xdr:spPr>
        <a:xfrm>
          <a:off x="12814300" y="1819601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22696</xdr:rowOff>
    </xdr:from>
    <xdr:ext cx="405111" cy="259045"/>
    <xdr:sp macro="" textlink="">
      <xdr:nvSpPr>
        <xdr:cNvPr id="883" name="n_1aveValue【庁舎】&#10;有形固定資産減価償却率">
          <a:extLst>
            <a:ext uri="{FF2B5EF4-FFF2-40B4-BE49-F238E27FC236}">
              <a16:creationId xmlns:a16="http://schemas.microsoft.com/office/drawing/2014/main" id="{BC56BD3C-3C8D-428E-BC53-27916702AACE}"/>
            </a:ext>
          </a:extLst>
        </xdr:cNvPr>
        <xdr:cNvSpPr txBox="1"/>
      </xdr:nvSpPr>
      <xdr:spPr>
        <a:xfrm>
          <a:off x="152660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66783</xdr:rowOff>
    </xdr:from>
    <xdr:ext cx="405111" cy="259045"/>
    <xdr:sp macro="" textlink="">
      <xdr:nvSpPr>
        <xdr:cNvPr id="884" name="n_2aveValue【庁舎】&#10;有形固定資産減価償却率">
          <a:extLst>
            <a:ext uri="{FF2B5EF4-FFF2-40B4-BE49-F238E27FC236}">
              <a16:creationId xmlns:a16="http://schemas.microsoft.com/office/drawing/2014/main" id="{92D3F59B-894D-4580-938F-FD3CEEA237BC}"/>
            </a:ext>
          </a:extLst>
        </xdr:cNvPr>
        <xdr:cNvSpPr txBox="1"/>
      </xdr:nvSpPr>
      <xdr:spPr>
        <a:xfrm>
          <a:off x="14389744" y="1772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885" name="n_3aveValue【庁舎】&#10;有形固定資産減価償却率">
          <a:extLst>
            <a:ext uri="{FF2B5EF4-FFF2-40B4-BE49-F238E27FC236}">
              <a16:creationId xmlns:a16="http://schemas.microsoft.com/office/drawing/2014/main" id="{907F30CC-F189-4CE1-9D45-A1E92E670F5E}"/>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163121</xdr:rowOff>
    </xdr:from>
    <xdr:ext cx="405111" cy="259045"/>
    <xdr:sp macro="" textlink="">
      <xdr:nvSpPr>
        <xdr:cNvPr id="886" name="n_4aveValue【庁舎】&#10;有形固定資産減価償却率">
          <a:extLst>
            <a:ext uri="{FF2B5EF4-FFF2-40B4-BE49-F238E27FC236}">
              <a16:creationId xmlns:a16="http://schemas.microsoft.com/office/drawing/2014/main" id="{72D48E98-EC5C-4852-AC6B-D6049DBE40A9}"/>
            </a:ext>
          </a:extLst>
        </xdr:cNvPr>
        <xdr:cNvSpPr txBox="1"/>
      </xdr:nvSpPr>
      <xdr:spPr>
        <a:xfrm>
          <a:off x="12611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113228</xdr:rowOff>
    </xdr:from>
    <xdr:ext cx="405111" cy="259045"/>
    <xdr:sp macro="" textlink="">
      <xdr:nvSpPr>
        <xdr:cNvPr id="887" name="n_1mainValue【庁舎】&#10;有形固定資産減価償却率">
          <a:extLst>
            <a:ext uri="{FF2B5EF4-FFF2-40B4-BE49-F238E27FC236}">
              <a16:creationId xmlns:a16="http://schemas.microsoft.com/office/drawing/2014/main" id="{0EBA36EE-CB41-49B7-91A1-37125974899B}"/>
            </a:ext>
          </a:extLst>
        </xdr:cNvPr>
        <xdr:cNvSpPr txBox="1"/>
      </xdr:nvSpPr>
      <xdr:spPr>
        <a:xfrm>
          <a:off x="15266044" y="1828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127925</xdr:rowOff>
    </xdr:from>
    <xdr:ext cx="405111" cy="259045"/>
    <xdr:sp macro="" textlink="">
      <xdr:nvSpPr>
        <xdr:cNvPr id="888" name="n_2mainValue【庁舎】&#10;有形固定資産減価償却率">
          <a:extLst>
            <a:ext uri="{FF2B5EF4-FFF2-40B4-BE49-F238E27FC236}">
              <a16:creationId xmlns:a16="http://schemas.microsoft.com/office/drawing/2014/main" id="{1D162B40-9BC4-4ECE-89F4-E07102BFEF9F}"/>
            </a:ext>
          </a:extLst>
        </xdr:cNvPr>
        <xdr:cNvSpPr txBox="1"/>
      </xdr:nvSpPr>
      <xdr:spPr>
        <a:xfrm>
          <a:off x="14389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98533</xdr:rowOff>
    </xdr:from>
    <xdr:ext cx="405111" cy="259045"/>
    <xdr:sp macro="" textlink="">
      <xdr:nvSpPr>
        <xdr:cNvPr id="889" name="n_3mainValue【庁舎】&#10;有形固定資産減価償却率">
          <a:extLst>
            <a:ext uri="{FF2B5EF4-FFF2-40B4-BE49-F238E27FC236}">
              <a16:creationId xmlns:a16="http://schemas.microsoft.com/office/drawing/2014/main" id="{20397456-2C57-401D-9B60-8252F1F68CA5}"/>
            </a:ext>
          </a:extLst>
        </xdr:cNvPr>
        <xdr:cNvSpPr txBox="1"/>
      </xdr:nvSpPr>
      <xdr:spPr>
        <a:xfrm>
          <a:off x="135007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64243</xdr:rowOff>
    </xdr:from>
    <xdr:ext cx="405111" cy="259045"/>
    <xdr:sp macro="" textlink="">
      <xdr:nvSpPr>
        <xdr:cNvPr id="890" name="n_4mainValue【庁舎】&#10;有形固定資産減価償却率">
          <a:extLst>
            <a:ext uri="{FF2B5EF4-FFF2-40B4-BE49-F238E27FC236}">
              <a16:creationId xmlns:a16="http://schemas.microsoft.com/office/drawing/2014/main" id="{671BAC50-DB71-4B33-995A-7DA860B12FEC}"/>
            </a:ext>
          </a:extLst>
        </xdr:cNvPr>
        <xdr:cNvSpPr txBox="1"/>
      </xdr:nvSpPr>
      <xdr:spPr>
        <a:xfrm>
          <a:off x="12611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2BEF85DF-E0A2-45E7-8D80-6DEF20971A0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3D7ECC8A-2262-4318-8201-3DD4769625A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EA477E14-E155-4482-9BD4-DBC13A6574C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4A31A61B-F3FC-49AB-B372-896EE252291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E9B4285B-405E-43CD-8989-AA2948E77EF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6C4BA02D-21A7-44F5-9D1F-459B1F4125F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4C5B12F6-017D-44AB-B4B9-BD7FDD7A1A8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9DE85BA7-B0C2-4337-9667-A5A7E343A8D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2F8486BE-309A-484B-BC91-E5B7A4601C6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1B3EBB6B-0CC1-4B52-B60B-E52169BBF0F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1" name="テキスト ボックス 900">
          <a:extLst>
            <a:ext uri="{FF2B5EF4-FFF2-40B4-BE49-F238E27FC236}">
              <a16:creationId xmlns:a16="http://schemas.microsoft.com/office/drawing/2014/main" id="{B833DD10-DE95-492E-A15F-CF9B1AB279E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02" name="直線コネクタ 901">
          <a:extLst>
            <a:ext uri="{FF2B5EF4-FFF2-40B4-BE49-F238E27FC236}">
              <a16:creationId xmlns:a16="http://schemas.microsoft.com/office/drawing/2014/main" id="{AE880272-C596-40B4-AB69-1437939B5503}"/>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3" name="テキスト ボックス 902">
          <a:extLst>
            <a:ext uri="{FF2B5EF4-FFF2-40B4-BE49-F238E27FC236}">
              <a16:creationId xmlns:a16="http://schemas.microsoft.com/office/drawing/2014/main" id="{747A758E-FFF3-4F0D-A794-27D6CE5FDC98}"/>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4" name="直線コネクタ 903">
          <a:extLst>
            <a:ext uri="{FF2B5EF4-FFF2-40B4-BE49-F238E27FC236}">
              <a16:creationId xmlns:a16="http://schemas.microsoft.com/office/drawing/2014/main" id="{5DE82B52-9A88-4768-A9C4-218D0886CB8C}"/>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5" name="テキスト ボックス 904">
          <a:extLst>
            <a:ext uri="{FF2B5EF4-FFF2-40B4-BE49-F238E27FC236}">
              <a16:creationId xmlns:a16="http://schemas.microsoft.com/office/drawing/2014/main" id="{424D4F52-A63F-48D9-8153-0224A1EAF42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6" name="直線コネクタ 905">
          <a:extLst>
            <a:ext uri="{FF2B5EF4-FFF2-40B4-BE49-F238E27FC236}">
              <a16:creationId xmlns:a16="http://schemas.microsoft.com/office/drawing/2014/main" id="{5064FB41-2F58-49D4-BAD6-F235ABC58E4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7" name="テキスト ボックス 906">
          <a:extLst>
            <a:ext uri="{FF2B5EF4-FFF2-40B4-BE49-F238E27FC236}">
              <a16:creationId xmlns:a16="http://schemas.microsoft.com/office/drawing/2014/main" id="{1EC4C846-F67E-4EAC-97D6-4EFBF7104D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8" name="直線コネクタ 907">
          <a:extLst>
            <a:ext uri="{FF2B5EF4-FFF2-40B4-BE49-F238E27FC236}">
              <a16:creationId xmlns:a16="http://schemas.microsoft.com/office/drawing/2014/main" id="{8E9FE4C6-4133-4AC6-831A-D4A45AED41B1}"/>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9" name="テキスト ボックス 908">
          <a:extLst>
            <a:ext uri="{FF2B5EF4-FFF2-40B4-BE49-F238E27FC236}">
              <a16:creationId xmlns:a16="http://schemas.microsoft.com/office/drawing/2014/main" id="{6B1E6E6D-49B2-46D6-B8BC-1948E35D05D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0" name="直線コネクタ 909">
          <a:extLst>
            <a:ext uri="{FF2B5EF4-FFF2-40B4-BE49-F238E27FC236}">
              <a16:creationId xmlns:a16="http://schemas.microsoft.com/office/drawing/2014/main" id="{BA81509C-951B-470B-9734-626B86C5045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1" name="テキスト ボックス 910">
          <a:extLst>
            <a:ext uri="{FF2B5EF4-FFF2-40B4-BE49-F238E27FC236}">
              <a16:creationId xmlns:a16="http://schemas.microsoft.com/office/drawing/2014/main" id="{B0D1B945-9C14-48B8-9BE9-0E2A1040C61B}"/>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2" name="直線コネクタ 911">
          <a:extLst>
            <a:ext uri="{FF2B5EF4-FFF2-40B4-BE49-F238E27FC236}">
              <a16:creationId xmlns:a16="http://schemas.microsoft.com/office/drawing/2014/main" id="{907EFC8D-60BC-4761-9E57-F3FBD30A5205}"/>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3" name="テキスト ボックス 912">
          <a:extLst>
            <a:ext uri="{FF2B5EF4-FFF2-40B4-BE49-F238E27FC236}">
              <a16:creationId xmlns:a16="http://schemas.microsoft.com/office/drawing/2014/main" id="{91A75C0B-A93A-4F68-A049-29753991568F}"/>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4" name="直線コネクタ 913">
          <a:extLst>
            <a:ext uri="{FF2B5EF4-FFF2-40B4-BE49-F238E27FC236}">
              <a16:creationId xmlns:a16="http://schemas.microsoft.com/office/drawing/2014/main" id="{820F6E42-B9BB-426A-94E1-7D93E9B7AE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5" name="テキスト ボックス 914">
          <a:extLst>
            <a:ext uri="{FF2B5EF4-FFF2-40B4-BE49-F238E27FC236}">
              <a16:creationId xmlns:a16="http://schemas.microsoft.com/office/drawing/2014/main" id="{CF49101B-C927-4C12-A141-F175A47E0FA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6" name="【庁舎】&#10;一人当たり面積グラフ枠">
          <a:extLst>
            <a:ext uri="{FF2B5EF4-FFF2-40B4-BE49-F238E27FC236}">
              <a16:creationId xmlns:a16="http://schemas.microsoft.com/office/drawing/2014/main" id="{5E041194-37E9-4E7E-8452-DBAE2BE8A404}"/>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917" name="直線コネクタ 916">
          <a:extLst>
            <a:ext uri="{FF2B5EF4-FFF2-40B4-BE49-F238E27FC236}">
              <a16:creationId xmlns:a16="http://schemas.microsoft.com/office/drawing/2014/main" id="{606B7EE7-D10C-469B-9DF2-485DFC5D4D4B}"/>
            </a:ext>
          </a:extLst>
        </xdr:cNvPr>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918" name="【庁舎】&#10;一人当たり面積最小値テキスト">
          <a:extLst>
            <a:ext uri="{FF2B5EF4-FFF2-40B4-BE49-F238E27FC236}">
              <a16:creationId xmlns:a16="http://schemas.microsoft.com/office/drawing/2014/main" id="{2C40590F-57B5-4970-AD7A-D669065E53B8}"/>
            </a:ext>
          </a:extLst>
        </xdr:cNvPr>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919" name="直線コネクタ 918">
          <a:extLst>
            <a:ext uri="{FF2B5EF4-FFF2-40B4-BE49-F238E27FC236}">
              <a16:creationId xmlns:a16="http://schemas.microsoft.com/office/drawing/2014/main" id="{8E8BD87E-903B-4F13-9AD1-E8BFE306DAD1}"/>
            </a:ext>
          </a:extLst>
        </xdr:cNvPr>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920" name="【庁舎】&#10;一人当たり面積最大値テキスト">
          <a:extLst>
            <a:ext uri="{FF2B5EF4-FFF2-40B4-BE49-F238E27FC236}">
              <a16:creationId xmlns:a16="http://schemas.microsoft.com/office/drawing/2014/main" id="{8EC2DABF-37C0-46CE-8C2F-A7EB337906E0}"/>
            </a:ext>
          </a:extLst>
        </xdr:cNvPr>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921" name="直線コネクタ 920">
          <a:extLst>
            <a:ext uri="{FF2B5EF4-FFF2-40B4-BE49-F238E27FC236}">
              <a16:creationId xmlns:a16="http://schemas.microsoft.com/office/drawing/2014/main" id="{B0663CCC-43FE-4E90-9A70-6175813418D8}"/>
            </a:ext>
          </a:extLst>
        </xdr:cNvPr>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139716</xdr:rowOff>
    </xdr:from>
    <xdr:ext cx="469744" cy="259045"/>
    <xdr:sp macro="" textlink="">
      <xdr:nvSpPr>
        <xdr:cNvPr id="922" name="【庁舎】&#10;一人当たり面積平均値テキスト">
          <a:extLst>
            <a:ext uri="{FF2B5EF4-FFF2-40B4-BE49-F238E27FC236}">
              <a16:creationId xmlns:a16="http://schemas.microsoft.com/office/drawing/2014/main" id="{892276F7-0BA0-445A-AB1A-1AAD207ACBE3}"/>
            </a:ext>
          </a:extLst>
        </xdr:cNvPr>
        <xdr:cNvSpPr txBox="1"/>
      </xdr:nvSpPr>
      <xdr:spPr>
        <a:xfrm>
          <a:off x="22199600" y="18141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923" name="フローチャート: 判断 922">
          <a:extLst>
            <a:ext uri="{FF2B5EF4-FFF2-40B4-BE49-F238E27FC236}">
              <a16:creationId xmlns:a16="http://schemas.microsoft.com/office/drawing/2014/main" id="{7FC25C0F-2CAF-43D0-A3D1-9DEC243BCED2}"/>
            </a:ext>
          </a:extLst>
        </xdr:cNvPr>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924" name="フローチャート: 判断 923">
          <a:extLst>
            <a:ext uri="{FF2B5EF4-FFF2-40B4-BE49-F238E27FC236}">
              <a16:creationId xmlns:a16="http://schemas.microsoft.com/office/drawing/2014/main" id="{5AA2DD6C-8074-42F9-871B-372BA4FA202A}"/>
            </a:ext>
          </a:extLst>
        </xdr:cNvPr>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25" name="フローチャート: 判断 924">
          <a:extLst>
            <a:ext uri="{FF2B5EF4-FFF2-40B4-BE49-F238E27FC236}">
              <a16:creationId xmlns:a16="http://schemas.microsoft.com/office/drawing/2014/main" id="{B69A5A1F-0C79-47EB-AF9E-6CB6320509CB}"/>
            </a:ext>
          </a:extLst>
        </xdr:cNvPr>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26" name="フローチャート: 判断 925">
          <a:extLst>
            <a:ext uri="{FF2B5EF4-FFF2-40B4-BE49-F238E27FC236}">
              <a16:creationId xmlns:a16="http://schemas.microsoft.com/office/drawing/2014/main" id="{2829770D-25BD-4448-B175-0BE102A0580D}"/>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927" name="フローチャート: 判断 926">
          <a:extLst>
            <a:ext uri="{FF2B5EF4-FFF2-40B4-BE49-F238E27FC236}">
              <a16:creationId xmlns:a16="http://schemas.microsoft.com/office/drawing/2014/main" id="{73CFCC45-3F31-435C-B276-92D906CA74EB}"/>
            </a:ext>
          </a:extLst>
        </xdr:cNvPr>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77FDC8CC-AE45-4791-97BE-9C816F6778E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D2975799-7DC7-46D3-A884-849B86CC1A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1DF8EA88-86AC-445F-B094-92BF6CDF17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21D3D32B-EC2C-4AC3-8F92-478493C5C96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2" name="テキスト ボックス 931">
          <a:extLst>
            <a:ext uri="{FF2B5EF4-FFF2-40B4-BE49-F238E27FC236}">
              <a16:creationId xmlns:a16="http://schemas.microsoft.com/office/drawing/2014/main" id="{79ED8DA5-20DA-4FF6-9D15-38639E99C1C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933" name="楕円 932">
          <a:extLst>
            <a:ext uri="{FF2B5EF4-FFF2-40B4-BE49-F238E27FC236}">
              <a16:creationId xmlns:a16="http://schemas.microsoft.com/office/drawing/2014/main" id="{4F812B8A-2828-4316-8AE2-020CE403642A}"/>
            </a:ext>
          </a:extLst>
        </xdr:cNvPr>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934" name="【庁舎】&#10;一人当たり面積該当値テキスト">
          <a:extLst>
            <a:ext uri="{FF2B5EF4-FFF2-40B4-BE49-F238E27FC236}">
              <a16:creationId xmlns:a16="http://schemas.microsoft.com/office/drawing/2014/main" id="{7346E5E4-7CA7-4032-9256-6784F3E7AC65}"/>
            </a:ext>
          </a:extLst>
        </xdr:cNvPr>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138068</xdr:rowOff>
    </xdr:from>
    <xdr:to>
      <xdr:col>112</xdr:col>
      <xdr:colOff>38100</xdr:colOff>
      <xdr:row>108</xdr:row>
      <xdr:rowOff>68218</xdr:rowOff>
    </xdr:to>
    <xdr:sp macro="" textlink="">
      <xdr:nvSpPr>
        <xdr:cNvPr id="935" name="楕円 934">
          <a:extLst>
            <a:ext uri="{FF2B5EF4-FFF2-40B4-BE49-F238E27FC236}">
              <a16:creationId xmlns:a16="http://schemas.microsoft.com/office/drawing/2014/main" id="{C257FF69-0AF3-46F7-A264-184C32283E36}"/>
            </a:ext>
          </a:extLst>
        </xdr:cNvPr>
        <xdr:cNvSpPr/>
      </xdr:nvSpPr>
      <xdr:spPr>
        <a:xfrm>
          <a:off x="21272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17418</xdr:rowOff>
    </xdr:from>
    <xdr:to>
      <xdr:col>116</xdr:col>
      <xdr:colOff>63500</xdr:colOff>
      <xdr:row>108</xdr:row>
      <xdr:rowOff>20682</xdr:rowOff>
    </xdr:to>
    <xdr:cxnSp macro="">
      <xdr:nvCxnSpPr>
        <xdr:cNvPr id="936" name="直線コネクタ 935">
          <a:extLst>
            <a:ext uri="{FF2B5EF4-FFF2-40B4-BE49-F238E27FC236}">
              <a16:creationId xmlns:a16="http://schemas.microsoft.com/office/drawing/2014/main" id="{AA7FC76D-FB62-4B9B-8500-EE32D39D3F08}"/>
            </a:ext>
          </a:extLst>
        </xdr:cNvPr>
        <xdr:cNvCxnSpPr/>
      </xdr:nvCxnSpPr>
      <xdr:spPr>
        <a:xfrm>
          <a:off x="21323300" y="185340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138068</xdr:rowOff>
    </xdr:from>
    <xdr:to>
      <xdr:col>107</xdr:col>
      <xdr:colOff>101600</xdr:colOff>
      <xdr:row>108</xdr:row>
      <xdr:rowOff>68218</xdr:rowOff>
    </xdr:to>
    <xdr:sp macro="" textlink="">
      <xdr:nvSpPr>
        <xdr:cNvPr id="937" name="楕円 936">
          <a:extLst>
            <a:ext uri="{FF2B5EF4-FFF2-40B4-BE49-F238E27FC236}">
              <a16:creationId xmlns:a16="http://schemas.microsoft.com/office/drawing/2014/main" id="{051BE4B4-5729-4623-A58D-2A25E2E839AD}"/>
            </a:ext>
          </a:extLst>
        </xdr:cNvPr>
        <xdr:cNvSpPr/>
      </xdr:nvSpPr>
      <xdr:spPr>
        <a:xfrm>
          <a:off x="20383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17418</xdr:rowOff>
    </xdr:from>
    <xdr:to>
      <xdr:col>111</xdr:col>
      <xdr:colOff>177800</xdr:colOff>
      <xdr:row>108</xdr:row>
      <xdr:rowOff>17418</xdr:rowOff>
    </xdr:to>
    <xdr:cxnSp macro="">
      <xdr:nvCxnSpPr>
        <xdr:cNvPr id="938" name="直線コネクタ 937">
          <a:extLst>
            <a:ext uri="{FF2B5EF4-FFF2-40B4-BE49-F238E27FC236}">
              <a16:creationId xmlns:a16="http://schemas.microsoft.com/office/drawing/2014/main" id="{A97EDF5D-E1E8-4AAC-A6F7-4FAD0966EB0E}"/>
            </a:ext>
          </a:extLst>
        </xdr:cNvPr>
        <xdr:cNvCxnSpPr/>
      </xdr:nvCxnSpPr>
      <xdr:spPr>
        <a:xfrm>
          <a:off x="20434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138068</xdr:rowOff>
    </xdr:from>
    <xdr:to>
      <xdr:col>102</xdr:col>
      <xdr:colOff>165100</xdr:colOff>
      <xdr:row>108</xdr:row>
      <xdr:rowOff>68218</xdr:rowOff>
    </xdr:to>
    <xdr:sp macro="" textlink="">
      <xdr:nvSpPr>
        <xdr:cNvPr id="939" name="楕円 938">
          <a:extLst>
            <a:ext uri="{FF2B5EF4-FFF2-40B4-BE49-F238E27FC236}">
              <a16:creationId xmlns:a16="http://schemas.microsoft.com/office/drawing/2014/main" id="{D10BF491-1AF4-4204-899D-8FD6CC42061D}"/>
            </a:ext>
          </a:extLst>
        </xdr:cNvPr>
        <xdr:cNvSpPr/>
      </xdr:nvSpPr>
      <xdr:spPr>
        <a:xfrm>
          <a:off x="19494500" y="184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17418</xdr:rowOff>
    </xdr:from>
    <xdr:to>
      <xdr:col>107</xdr:col>
      <xdr:colOff>50800</xdr:colOff>
      <xdr:row>108</xdr:row>
      <xdr:rowOff>17418</xdr:rowOff>
    </xdr:to>
    <xdr:cxnSp macro="">
      <xdr:nvCxnSpPr>
        <xdr:cNvPr id="940" name="直線コネクタ 939">
          <a:extLst>
            <a:ext uri="{FF2B5EF4-FFF2-40B4-BE49-F238E27FC236}">
              <a16:creationId xmlns:a16="http://schemas.microsoft.com/office/drawing/2014/main" id="{F5C15B1B-E040-443E-BBDD-104D010C4CD8}"/>
            </a:ext>
          </a:extLst>
        </xdr:cNvPr>
        <xdr:cNvCxnSpPr/>
      </xdr:nvCxnSpPr>
      <xdr:spPr>
        <a:xfrm>
          <a:off x="19545300" y="185340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134801</xdr:rowOff>
    </xdr:from>
    <xdr:to>
      <xdr:col>98</xdr:col>
      <xdr:colOff>38100</xdr:colOff>
      <xdr:row>108</xdr:row>
      <xdr:rowOff>64951</xdr:rowOff>
    </xdr:to>
    <xdr:sp macro="" textlink="">
      <xdr:nvSpPr>
        <xdr:cNvPr id="941" name="楕円 940">
          <a:extLst>
            <a:ext uri="{FF2B5EF4-FFF2-40B4-BE49-F238E27FC236}">
              <a16:creationId xmlns:a16="http://schemas.microsoft.com/office/drawing/2014/main" id="{5EA56FAD-22AC-4B7B-9B95-4A1E4B6EB390}"/>
            </a:ext>
          </a:extLst>
        </xdr:cNvPr>
        <xdr:cNvSpPr/>
      </xdr:nvSpPr>
      <xdr:spPr>
        <a:xfrm>
          <a:off x="18605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14151</xdr:rowOff>
    </xdr:from>
    <xdr:to>
      <xdr:col>102</xdr:col>
      <xdr:colOff>114300</xdr:colOff>
      <xdr:row>108</xdr:row>
      <xdr:rowOff>17418</xdr:rowOff>
    </xdr:to>
    <xdr:cxnSp macro="">
      <xdr:nvCxnSpPr>
        <xdr:cNvPr id="942" name="直線コネクタ 941">
          <a:extLst>
            <a:ext uri="{FF2B5EF4-FFF2-40B4-BE49-F238E27FC236}">
              <a16:creationId xmlns:a16="http://schemas.microsoft.com/office/drawing/2014/main" id="{1990B2E2-471B-4AB1-B30A-A303668C89FC}"/>
            </a:ext>
          </a:extLst>
        </xdr:cNvPr>
        <xdr:cNvCxnSpPr/>
      </xdr:nvCxnSpPr>
      <xdr:spPr>
        <a:xfrm>
          <a:off x="18656300" y="18530751"/>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89643</xdr:rowOff>
    </xdr:from>
    <xdr:ext cx="469744" cy="259045"/>
    <xdr:sp macro="" textlink="">
      <xdr:nvSpPr>
        <xdr:cNvPr id="943" name="n_1aveValue【庁舎】&#10;一人当たり面積">
          <a:extLst>
            <a:ext uri="{FF2B5EF4-FFF2-40B4-BE49-F238E27FC236}">
              <a16:creationId xmlns:a16="http://schemas.microsoft.com/office/drawing/2014/main" id="{3F7D41AB-848D-464D-A98F-8814F17D002A}"/>
            </a:ext>
          </a:extLst>
        </xdr:cNvPr>
        <xdr:cNvSpPr txBox="1"/>
      </xdr:nvSpPr>
      <xdr:spPr>
        <a:xfrm>
          <a:off x="210757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89643</xdr:rowOff>
    </xdr:from>
    <xdr:ext cx="469744" cy="259045"/>
    <xdr:sp macro="" textlink="">
      <xdr:nvSpPr>
        <xdr:cNvPr id="944" name="n_2aveValue【庁舎】&#10;一人当たり面積">
          <a:extLst>
            <a:ext uri="{FF2B5EF4-FFF2-40B4-BE49-F238E27FC236}">
              <a16:creationId xmlns:a16="http://schemas.microsoft.com/office/drawing/2014/main" id="{1C8E9B70-FC83-424A-843B-32E19AAF5F5D}"/>
            </a:ext>
          </a:extLst>
        </xdr:cNvPr>
        <xdr:cNvSpPr txBox="1"/>
      </xdr:nvSpPr>
      <xdr:spPr>
        <a:xfrm>
          <a:off x="20199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45" name="n_3aveValue【庁舎】&#10;一人当たり面積">
          <a:extLst>
            <a:ext uri="{FF2B5EF4-FFF2-40B4-BE49-F238E27FC236}">
              <a16:creationId xmlns:a16="http://schemas.microsoft.com/office/drawing/2014/main" id="{D5AD8BC3-F1A3-47E9-B0B4-F7198C34D00D}"/>
            </a:ext>
          </a:extLst>
        </xdr:cNvPr>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115769</xdr:rowOff>
    </xdr:from>
    <xdr:ext cx="469744" cy="259045"/>
    <xdr:sp macro="" textlink="">
      <xdr:nvSpPr>
        <xdr:cNvPr id="946" name="n_4aveValue【庁舎】&#10;一人当たり面積">
          <a:extLst>
            <a:ext uri="{FF2B5EF4-FFF2-40B4-BE49-F238E27FC236}">
              <a16:creationId xmlns:a16="http://schemas.microsoft.com/office/drawing/2014/main" id="{1F4DA0ED-9E77-4718-B089-D12EA1D21F6C}"/>
            </a:ext>
          </a:extLst>
        </xdr:cNvPr>
        <xdr:cNvSpPr txBox="1"/>
      </xdr:nvSpPr>
      <xdr:spPr>
        <a:xfrm>
          <a:off x="18421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59345</xdr:rowOff>
    </xdr:from>
    <xdr:ext cx="469744" cy="259045"/>
    <xdr:sp macro="" textlink="">
      <xdr:nvSpPr>
        <xdr:cNvPr id="947" name="n_1mainValue【庁舎】&#10;一人当たり面積">
          <a:extLst>
            <a:ext uri="{FF2B5EF4-FFF2-40B4-BE49-F238E27FC236}">
              <a16:creationId xmlns:a16="http://schemas.microsoft.com/office/drawing/2014/main" id="{3E4AAD53-2ECD-4CA6-AB4E-D693E8FB9E11}"/>
            </a:ext>
          </a:extLst>
        </xdr:cNvPr>
        <xdr:cNvSpPr txBox="1"/>
      </xdr:nvSpPr>
      <xdr:spPr>
        <a:xfrm>
          <a:off x="210757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59345</xdr:rowOff>
    </xdr:from>
    <xdr:ext cx="469744" cy="259045"/>
    <xdr:sp macro="" textlink="">
      <xdr:nvSpPr>
        <xdr:cNvPr id="948" name="n_2mainValue【庁舎】&#10;一人当たり面積">
          <a:extLst>
            <a:ext uri="{FF2B5EF4-FFF2-40B4-BE49-F238E27FC236}">
              <a16:creationId xmlns:a16="http://schemas.microsoft.com/office/drawing/2014/main" id="{9D474E7F-C73B-41C0-8214-D10EAED690DF}"/>
            </a:ext>
          </a:extLst>
        </xdr:cNvPr>
        <xdr:cNvSpPr txBox="1"/>
      </xdr:nvSpPr>
      <xdr:spPr>
        <a:xfrm>
          <a:off x="20199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59345</xdr:rowOff>
    </xdr:from>
    <xdr:ext cx="469744" cy="259045"/>
    <xdr:sp macro="" textlink="">
      <xdr:nvSpPr>
        <xdr:cNvPr id="949" name="n_3mainValue【庁舎】&#10;一人当たり面積">
          <a:extLst>
            <a:ext uri="{FF2B5EF4-FFF2-40B4-BE49-F238E27FC236}">
              <a16:creationId xmlns:a16="http://schemas.microsoft.com/office/drawing/2014/main" id="{A9953455-F4C6-4176-97A3-B4A34E84EDBF}"/>
            </a:ext>
          </a:extLst>
        </xdr:cNvPr>
        <xdr:cNvSpPr txBox="1"/>
      </xdr:nvSpPr>
      <xdr:spPr>
        <a:xfrm>
          <a:off x="19310427" y="185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56078</xdr:rowOff>
    </xdr:from>
    <xdr:ext cx="469744" cy="259045"/>
    <xdr:sp macro="" textlink="">
      <xdr:nvSpPr>
        <xdr:cNvPr id="950" name="n_4mainValue【庁舎】&#10;一人当たり面積">
          <a:extLst>
            <a:ext uri="{FF2B5EF4-FFF2-40B4-BE49-F238E27FC236}">
              <a16:creationId xmlns:a16="http://schemas.microsoft.com/office/drawing/2014/main" id="{6388C4E9-9A04-49B9-B73C-A32D9D62D584}"/>
            </a:ext>
          </a:extLst>
        </xdr:cNvPr>
        <xdr:cNvSpPr txBox="1"/>
      </xdr:nvSpPr>
      <xdr:spPr>
        <a:xfrm>
          <a:off x="18421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1" name="正方形/長方形 950">
          <a:extLst>
            <a:ext uri="{FF2B5EF4-FFF2-40B4-BE49-F238E27FC236}">
              <a16:creationId xmlns:a16="http://schemas.microsoft.com/office/drawing/2014/main" id="{ADBC89EB-014D-4228-AEFC-1C2F24DAD69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2" name="正方形/長方形 951">
          <a:extLst>
            <a:ext uri="{FF2B5EF4-FFF2-40B4-BE49-F238E27FC236}">
              <a16:creationId xmlns:a16="http://schemas.microsoft.com/office/drawing/2014/main" id="{CE66F8E6-7559-4FF7-8BCC-AA648CCC4FC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3" name="テキスト ボックス 952">
          <a:extLst>
            <a:ext uri="{FF2B5EF4-FFF2-40B4-BE49-F238E27FC236}">
              <a16:creationId xmlns:a16="http://schemas.microsoft.com/office/drawing/2014/main" id="{B5B05BE3-1999-4CE3-8255-0D24A700DEE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図書館</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について、１人あたりの保有量も多く</a:t>
          </a:r>
          <a:r>
            <a:rPr kumimoji="1" lang="ja-JP" altLang="ja-JP" sz="1100">
              <a:solidFill>
                <a:schemeClr val="dk1"/>
              </a:solidFill>
              <a:effectLst/>
              <a:latin typeface="+mn-lt"/>
              <a:ea typeface="+mn-ea"/>
              <a:cs typeface="+mn-cs"/>
            </a:rPr>
            <a:t>減価償却率も類似団体よりも</a:t>
          </a:r>
          <a:r>
            <a:rPr kumimoji="1" lang="ja-JP" altLang="en-US" sz="1100">
              <a:solidFill>
                <a:schemeClr val="dk1"/>
              </a:solidFill>
              <a:effectLst/>
              <a:latin typeface="+mn-lt"/>
              <a:ea typeface="+mn-ea"/>
              <a:cs typeface="+mn-cs"/>
            </a:rPr>
            <a:t>低い水準</a:t>
          </a:r>
          <a:r>
            <a:rPr kumimoji="1" lang="ja-JP" altLang="ja-JP" sz="1100">
              <a:solidFill>
                <a:schemeClr val="dk1"/>
              </a:solidFill>
              <a:effectLst/>
              <a:latin typeface="+mn-lt"/>
              <a:ea typeface="+mn-ea"/>
              <a:cs typeface="+mn-cs"/>
            </a:rPr>
            <a:t>にある</a:t>
          </a:r>
          <a:r>
            <a:rPr kumimoji="1" lang="ja-JP" altLang="en-US" sz="1100">
              <a:solidFill>
                <a:schemeClr val="dk1"/>
              </a:solidFill>
              <a:effectLst/>
              <a:latin typeface="+mn-lt"/>
              <a:ea typeface="+mn-ea"/>
              <a:cs typeface="+mn-cs"/>
            </a:rPr>
            <a:t>。減価償却率の減少の要因としては令和３年度に改修工事を行っているためである。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一般廃棄物処理施設</a:t>
          </a: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について、減価償却率は類似団体と比較し高い数値であり、</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人あたりの保有量についても少ない数値である。中央排水機場など老朽化の進んでいる施設が多いため、施設の長寿命化計画など検討していく必要がある。　　　　　　　　　　　　　　　　　　　　　　　　　　　　　　　　　　　　　　</a:t>
          </a: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endParaRPr lang="ja-JP" altLang="ja-JP" sz="1400">
            <a:effectLst/>
          </a:endParaRPr>
        </a:p>
        <a:p>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消防施設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人あたりの保有面積は</a:t>
          </a:r>
          <a:r>
            <a:rPr kumimoji="1" lang="ja-JP" altLang="en-US" sz="1100">
              <a:solidFill>
                <a:schemeClr val="dk1"/>
              </a:solidFill>
              <a:effectLst/>
              <a:latin typeface="+mn-lt"/>
              <a:ea typeface="+mn-ea"/>
              <a:cs typeface="+mn-cs"/>
            </a:rPr>
            <a:t>多く</a:t>
          </a:r>
          <a:r>
            <a:rPr kumimoji="1" lang="ja-JP" altLang="ja-JP" sz="1100">
              <a:solidFill>
                <a:schemeClr val="dk1"/>
              </a:solidFill>
              <a:effectLst/>
              <a:latin typeface="+mn-lt"/>
              <a:ea typeface="+mn-ea"/>
              <a:cs typeface="+mn-cs"/>
            </a:rPr>
            <a:t>、減価償却率は類似団体と比較し低い傾向である。しかし減価償却率については年々増加傾向であ</a:t>
          </a:r>
          <a:r>
            <a:rPr kumimoji="1" lang="ja-JP" altLang="en-US" sz="1100">
              <a:solidFill>
                <a:schemeClr val="dk1"/>
              </a:solidFill>
              <a:effectLst/>
              <a:latin typeface="+mn-lt"/>
              <a:ea typeface="+mn-ea"/>
              <a:cs typeface="+mn-cs"/>
            </a:rPr>
            <a:t>り板野東部消防組合消防団第</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分団詰所の老朽化が進んでいることが要因であり施設の統廃合などの管理体制を検討する必要がある。</a:t>
          </a:r>
          <a:endParaRPr lang="ja-JP" altLang="ja-JP" sz="1400">
            <a:effectLst/>
          </a:endParaRPr>
        </a:p>
        <a:p>
          <a:pPr eaLnBrk="1" fontAlgn="auto" latinLnBrk="0" hangingPunct="1"/>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について、減価償却率は年々増加傾向であり１人あたりの</a:t>
          </a:r>
          <a:r>
            <a:rPr kumimoji="1" lang="ja-JP" altLang="en-US" sz="1100">
              <a:solidFill>
                <a:schemeClr val="dk1"/>
              </a:solidFill>
              <a:effectLst/>
              <a:latin typeface="+mn-lt"/>
              <a:ea typeface="+mn-ea"/>
              <a:cs typeface="+mn-cs"/>
            </a:rPr>
            <a:t>保有量は</a:t>
          </a:r>
          <a:r>
            <a:rPr kumimoji="1" lang="ja-JP" altLang="ja-JP" sz="1100">
              <a:solidFill>
                <a:schemeClr val="dk1"/>
              </a:solidFill>
              <a:effectLst/>
              <a:latin typeface="+mn-lt"/>
              <a:ea typeface="+mn-ea"/>
              <a:cs typeface="+mn-cs"/>
            </a:rPr>
            <a:t>類似団体と比較し</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水準である。</a:t>
          </a:r>
          <a:r>
            <a:rPr kumimoji="1" lang="ja-JP" altLang="en-US" sz="1100">
              <a:solidFill>
                <a:schemeClr val="dk1"/>
              </a:solidFill>
              <a:effectLst/>
              <a:latin typeface="+mn-lt"/>
              <a:ea typeface="+mn-ea"/>
              <a:cs typeface="+mn-cs"/>
            </a:rPr>
            <a:t>北島町民体育館</a:t>
          </a:r>
          <a:r>
            <a:rPr kumimoji="1" lang="ja-JP" altLang="ja-JP" sz="1100">
              <a:solidFill>
                <a:schemeClr val="dk1"/>
              </a:solidFill>
              <a:effectLst/>
              <a:latin typeface="+mn-lt"/>
              <a:ea typeface="+mn-ea"/>
              <a:cs typeface="+mn-cs"/>
            </a:rPr>
            <a:t>については老朽化が進んでいるため長寿命化計画などを考慮しながら適切な施設マネジメントを行う。</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従来より全国平均及び類似団体平均を上回っている。今後とも、町税の徴収強化や企業誘致により歳入確保に努めるとともに、行政の効率化を進めることで財政の健全化を図る。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156633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32461"/>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299</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201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89605</xdr:rowOff>
    </xdr:from>
    <xdr:to>
      <xdr:col>19</xdr:col>
      <xdr:colOff>133350</xdr:colOff>
      <xdr:row>41</xdr:row>
      <xdr:rowOff>103011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1190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89605</xdr:rowOff>
    </xdr:from>
    <xdr:to>
      <xdr:col>15</xdr:col>
      <xdr:colOff>82550</xdr:colOff>
      <xdr:row>41</xdr:row>
      <xdr:rowOff>89605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119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89605</xdr:rowOff>
    </xdr:from>
    <xdr:to>
      <xdr:col>11</xdr:col>
      <xdr:colOff>31750</xdr:colOff>
      <xdr:row>41</xdr:row>
      <xdr:rowOff>129822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1190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128005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52211</xdr:rowOff>
    </xdr:from>
    <xdr:to>
      <xdr:col>19</xdr:col>
      <xdr:colOff>184150</xdr:colOff>
      <xdr:row>41</xdr:row>
      <xdr:rowOff>153811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38805</xdr:rowOff>
    </xdr:from>
    <xdr:to>
      <xdr:col>15</xdr:col>
      <xdr:colOff>133350</xdr:colOff>
      <xdr:row>41</xdr:row>
      <xdr:rowOff>140405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150582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38805</xdr:rowOff>
    </xdr:from>
    <xdr:to>
      <xdr:col>11</xdr:col>
      <xdr:colOff>82550</xdr:colOff>
      <xdr:row>41</xdr:row>
      <xdr:rowOff>140405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06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前年の</a:t>
          </a:r>
          <a:r>
            <a:rPr kumimoji="1" lang="en-US" altLang="ja-JP" sz="1300">
              <a:latin typeface="ＭＳ Ｐゴシック" panose="020B0600070205080204" pitchFamily="50" charset="-128"/>
              <a:ea typeface="ＭＳ Ｐゴシック" panose="020B0600070205080204" pitchFamily="50" charset="-128"/>
            </a:rPr>
            <a:t>90.1</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82.4</a:t>
          </a:r>
          <a:r>
            <a:rPr kumimoji="1" lang="ja-JP" altLang="en-US" sz="1300">
              <a:latin typeface="ＭＳ Ｐゴシック" panose="020B0600070205080204" pitchFamily="50" charset="-128"/>
              <a:ea typeface="ＭＳ Ｐゴシック" panose="020B0600070205080204" pitchFamily="50" charset="-128"/>
            </a:rPr>
            <a:t>に改善したが、従来より類似団体平均及び全国平均を下回っている。今後も扶助費を含めた義務的経費の増加が見込まれるため現在の水準を保つよう努める。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127423</xdr:rowOff>
    </xdr:from>
    <xdr:to>
      <xdr:col>23</xdr:col>
      <xdr:colOff>133350</xdr:colOff>
      <xdr:row>65</xdr:row>
      <xdr:rowOff>60960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585873"/>
          <a:ext cx="8382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82127</xdr:rowOff>
    </xdr:from>
    <xdr:to>
      <xdr:col>19</xdr:col>
      <xdr:colOff>133350</xdr:colOff>
      <xdr:row>65</xdr:row>
      <xdr:rowOff>60960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883477"/>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82127</xdr:rowOff>
    </xdr:from>
    <xdr:to>
      <xdr:col>15</xdr:col>
      <xdr:colOff>82550</xdr:colOff>
      <xdr:row>65</xdr:row>
      <xdr:rowOff>93133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883477"/>
          <a:ext cx="889000" cy="35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122344</xdr:rowOff>
    </xdr:from>
    <xdr:to>
      <xdr:col>11</xdr:col>
      <xdr:colOff>31750</xdr:colOff>
      <xdr:row>65</xdr:row>
      <xdr:rowOff>93133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923694"/>
          <a:ext cx="889000" cy="31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76623</xdr:rowOff>
    </xdr:from>
    <xdr:to>
      <xdr:col>23</xdr:col>
      <xdr:colOff>184150</xdr:colOff>
      <xdr:row>62</xdr:row>
      <xdr:rowOff>6773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93150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380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121937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23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31327</xdr:rowOff>
    </xdr:from>
    <xdr:to>
      <xdr:col>15</xdr:col>
      <xdr:colOff>133350</xdr:colOff>
      <xdr:row>63</xdr:row>
      <xdr:rowOff>132927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143104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60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42333</xdr:rowOff>
    </xdr:from>
    <xdr:to>
      <xdr:col>11</xdr:col>
      <xdr:colOff>82550</xdr:colOff>
      <xdr:row>65</xdr:row>
      <xdr:rowOff>143933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18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154110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5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71544</xdr:rowOff>
    </xdr:from>
    <xdr:to>
      <xdr:col>7</xdr:col>
      <xdr:colOff>31750</xdr:colOff>
      <xdr:row>64</xdr:row>
      <xdr:rowOff>1694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11871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[127,842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類似団体平均及び全国平均を下回っている。ごみの収集業務や保育所などの施設運営を直営で行っているため、人件費の抑制は難しい状態にあるが、入札契約の徹底等コストの削減に努め数値の改善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147667</xdr:rowOff>
    </xdr:from>
    <xdr:to>
      <xdr:col>23</xdr:col>
      <xdr:colOff>133350</xdr:colOff>
      <xdr:row>82</xdr:row>
      <xdr:rowOff>90931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5117"/>
          <a:ext cx="838200" cy="11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81461</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0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51495</xdr:rowOff>
    </xdr:from>
    <xdr:to>
      <xdr:col>19</xdr:col>
      <xdr:colOff>133350</xdr:colOff>
      <xdr:row>81</xdr:row>
      <xdr:rowOff>147667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38945"/>
          <a:ext cx="889000" cy="9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127126</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86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41804</xdr:rowOff>
    </xdr:from>
    <xdr:to>
      <xdr:col>15</xdr:col>
      <xdr:colOff>82550</xdr:colOff>
      <xdr:row>81</xdr:row>
      <xdr:rowOff>51495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929254"/>
          <a:ext cx="889000" cy="9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37055</xdr:rowOff>
    </xdr:from>
    <xdr:to>
      <xdr:col>11</xdr:col>
      <xdr:colOff>31750</xdr:colOff>
      <xdr:row>81</xdr:row>
      <xdr:rowOff>41804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24505"/>
          <a:ext cx="889000" cy="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40131</xdr:rowOff>
    </xdr:from>
    <xdr:to>
      <xdr:col>23</xdr:col>
      <xdr:colOff>184150</xdr:colOff>
      <xdr:row>82</xdr:row>
      <xdr:rowOff>141731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9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56658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44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96867</xdr:rowOff>
    </xdr:from>
    <xdr:to>
      <xdr:col>19</xdr:col>
      <xdr:colOff>184150</xdr:colOff>
      <xdr:row>82</xdr:row>
      <xdr:rowOff>27017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37194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3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695</xdr:rowOff>
    </xdr:from>
    <xdr:to>
      <xdr:col>15</xdr:col>
      <xdr:colOff>133350</xdr:colOff>
      <xdr:row>81</xdr:row>
      <xdr:rowOff>102295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8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112472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57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162454</xdr:rowOff>
    </xdr:from>
    <xdr:to>
      <xdr:col>11</xdr:col>
      <xdr:colOff>82550</xdr:colOff>
      <xdr:row>81</xdr:row>
      <xdr:rowOff>92604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78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102781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47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157705</xdr:rowOff>
    </xdr:from>
    <xdr:to>
      <xdr:col>7</xdr:col>
      <xdr:colOff>31750</xdr:colOff>
      <xdr:row>81</xdr:row>
      <xdr:rowOff>87855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98032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4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従来より全国平均及び類似団体平均を下回る水準を維持している。今後とも適切な水準となるよう努める。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166914</xdr:rowOff>
    </xdr:from>
    <xdr:to>
      <xdr:col>81</xdr:col>
      <xdr:colOff>44450</xdr:colOff>
      <xdr:row>82</xdr:row>
      <xdr:rowOff>166914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2258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166914</xdr:rowOff>
    </xdr:from>
    <xdr:to>
      <xdr:col>77</xdr:col>
      <xdr:colOff>44450</xdr:colOff>
      <xdr:row>84</xdr:row>
      <xdr:rowOff>65314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5290800" y="1422581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13607</xdr:rowOff>
    </xdr:from>
    <xdr:to>
      <xdr:col>72</xdr:col>
      <xdr:colOff>203200</xdr:colOff>
      <xdr:row>84</xdr:row>
      <xdr:rowOff>65314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4154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133350</xdr:rowOff>
    </xdr:from>
    <xdr:to>
      <xdr:col>68</xdr:col>
      <xdr:colOff>152400</xdr:colOff>
      <xdr:row>84</xdr:row>
      <xdr:rowOff>13607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36370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116114</xdr:rowOff>
    </xdr:from>
    <xdr:to>
      <xdr:col>81</xdr:col>
      <xdr:colOff>95250</xdr:colOff>
      <xdr:row>83</xdr:row>
      <xdr:rowOff>46264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132641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0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116114</xdr:rowOff>
    </xdr:from>
    <xdr:to>
      <xdr:col>77</xdr:col>
      <xdr:colOff>95250</xdr:colOff>
      <xdr:row>83</xdr:row>
      <xdr:rowOff>46264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17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56441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3943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134257</xdr:rowOff>
    </xdr:from>
    <xdr:to>
      <xdr:col>68</xdr:col>
      <xdr:colOff>203200</xdr:colOff>
      <xdr:row>84</xdr:row>
      <xdr:rowOff>64407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74584</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82550</xdr:rowOff>
    </xdr:from>
    <xdr:to>
      <xdr:col>64</xdr:col>
      <xdr:colOff>152400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従来より全国平均及び類似団体平均を下回る水準を維持している。今後は人口増加や地方分権等による業務量の増加を勘案し、適切な定数管理に努める。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127907</xdr:rowOff>
    </xdr:from>
    <xdr:to>
      <xdr:col>81</xdr:col>
      <xdr:colOff>44450</xdr:colOff>
      <xdr:row>59</xdr:row>
      <xdr:rowOff>134801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6179800" y="1024345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8726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295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84818</xdr:rowOff>
    </xdr:from>
    <xdr:to>
      <xdr:col>77</xdr:col>
      <xdr:colOff>44450</xdr:colOff>
      <xdr:row>59</xdr:row>
      <xdr:rowOff>134801</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200368"/>
          <a:ext cx="889000" cy="49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110961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397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53794</xdr:rowOff>
    </xdr:from>
    <xdr:to>
      <xdr:col>72</xdr:col>
      <xdr:colOff>203200</xdr:colOff>
      <xdr:row>59</xdr:row>
      <xdr:rowOff>84818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16934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119578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29663</xdr:rowOff>
    </xdr:from>
    <xdr:to>
      <xdr:col>68</xdr:col>
      <xdr:colOff>152400</xdr:colOff>
      <xdr:row>59</xdr:row>
      <xdr:rowOff>53794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14521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114408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104067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77107</xdr:rowOff>
    </xdr:from>
    <xdr:to>
      <xdr:col>81</xdr:col>
      <xdr:colOff>95250</xdr:colOff>
      <xdr:row>60</xdr:row>
      <xdr:rowOff>7257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93634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03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84001</xdr:rowOff>
    </xdr:from>
    <xdr:to>
      <xdr:col>77</xdr:col>
      <xdr:colOff>95250</xdr:colOff>
      <xdr:row>60</xdr:row>
      <xdr:rowOff>14151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24328</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996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34018</xdr:rowOff>
    </xdr:from>
    <xdr:to>
      <xdr:col>73</xdr:col>
      <xdr:colOff>44450</xdr:colOff>
      <xdr:row>59</xdr:row>
      <xdr:rowOff>135618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1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145795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991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2994</xdr:rowOff>
    </xdr:from>
    <xdr:to>
      <xdr:col>68</xdr:col>
      <xdr:colOff>203200</xdr:colOff>
      <xdr:row>59</xdr:row>
      <xdr:rowOff>104594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11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114771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988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150313</xdr:rowOff>
    </xdr:from>
    <xdr:to>
      <xdr:col>64</xdr:col>
      <xdr:colOff>152400</xdr:colOff>
      <xdr:row>59</xdr:row>
      <xdr:rowOff>80463</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09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90640</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9863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従来より全国平均及び類似団体平均を下回っている。この水準を維持できるよう、事業の規模や必要性、交付税算入の有無などを考慮するなど、精査に努める。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139881</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6812643"/>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139881</xdr:rowOff>
    </xdr:from>
    <xdr:to>
      <xdr:col>77</xdr:col>
      <xdr:colOff>44450</xdr:colOff>
      <xdr:row>39</xdr:row>
      <xdr:rowOff>146776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68264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146776</xdr:rowOff>
    </xdr:from>
    <xdr:to>
      <xdr:col>72</xdr:col>
      <xdr:colOff>203200</xdr:colOff>
      <xdr:row>39</xdr:row>
      <xdr:rowOff>146776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4401800" y="683332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119199</xdr:rowOff>
    </xdr:from>
    <xdr:to>
      <xdr:col>68</xdr:col>
      <xdr:colOff>152400</xdr:colOff>
      <xdr:row>39</xdr:row>
      <xdr:rowOff>146776</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3512800" y="6805749"/>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91820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89081</xdr:rowOff>
    </xdr:from>
    <xdr:to>
      <xdr:col>77</xdr:col>
      <xdr:colOff>95250</xdr:colOff>
      <xdr:row>40</xdr:row>
      <xdr:rowOff>19231</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29408</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6544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95976</xdr:rowOff>
    </xdr:from>
    <xdr:to>
      <xdr:col>73</xdr:col>
      <xdr:colOff>44450</xdr:colOff>
      <xdr:row>40</xdr:row>
      <xdr:rowOff>26126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36303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95976</xdr:rowOff>
    </xdr:from>
    <xdr:to>
      <xdr:col>68</xdr:col>
      <xdr:colOff>203200</xdr:colOff>
      <xdr:row>40</xdr:row>
      <xdr:rowOff>26126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36303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655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68399</xdr:rowOff>
    </xdr:from>
    <xdr:to>
      <xdr:col>64</xdr:col>
      <xdr:colOff>152400</xdr:colOff>
      <xdr:row>39</xdr:row>
      <xdr:rowOff>169999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675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8726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6523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従来より数値が算出されない状況が続いている。今後は公共施設の老朽化に伴う多額の費用の発生が見込まれているため、大幅に悪化しないよう計画的な改修を進める。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a:extLst>
            <a:ext uri="{FF2B5EF4-FFF2-40B4-BE49-F238E27FC236}">
              <a16:creationId xmlns:a16="http://schemas.microsoft.com/office/drawing/2014/main" id="{00000000-0008-0000-0300-0000BB010000}"/>
            </a:ext>
          </a:extLst>
        </xdr:cNvPr>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a:extLst>
            <a:ext uri="{FF2B5EF4-FFF2-40B4-BE49-F238E27FC236}">
              <a16:creationId xmlns:a16="http://schemas.microsoft.com/office/drawing/2014/main" id="{00000000-0008-0000-0300-0000BD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67680</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96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20250</xdr:rowOff>
    </xdr:from>
    <xdr:to>
      <xdr:col>73</xdr:col>
      <xdr:colOff>44450</xdr:colOff>
      <xdr:row>15</xdr:row>
      <xdr:rowOff>121850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132027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36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103875</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020800" y="233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130686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131800" y="235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会計年度任用職員制度の導入により物件費に計上されていた賃金が廃止となり、人件費に計上されることとなったため、令和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年度から数値が上昇している。令和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年度については、昨年度より</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低下しし、類似団体平均を下回ることとなったが、他団体と比較して会計年度任用職員の比率が高いものと思われる。今後については、現在の水準を上回る事がないように努めるとともに、業務量の増加に対応した適正な職員数の確保に努める。</a:t>
          </a:r>
        </a:p>
        <a:p>
          <a:r>
            <a:rPr kumimoji="1" lang="ja-JP" altLang="en-US" sz="1300">
              <a:latin typeface="ＭＳ Ｐゴシック" panose="020B0600070205080204" pitchFamily="50" charset="-128"/>
              <a:ea typeface="ＭＳ Ｐゴシック" panose="020B0600070205080204" pitchFamily="50" charset="-128"/>
            </a:rPr>
            <a:t>ｌ</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122428</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294628"/>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61993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147574</xdr:rowOff>
    </xdr:from>
    <xdr:to>
      <xdr:col>19</xdr:col>
      <xdr:colOff>187325</xdr:colOff>
      <xdr:row>37</xdr:row>
      <xdr:rowOff>51562</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4832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147574</xdr:rowOff>
    </xdr:from>
    <xdr:to>
      <xdr:col>15</xdr:col>
      <xdr:colOff>98425</xdr:colOff>
      <xdr:row>36</xdr:row>
      <xdr:rowOff>17272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115570</xdr:rowOff>
    </xdr:from>
    <xdr:to>
      <xdr:col>11</xdr:col>
      <xdr:colOff>9525</xdr:colOff>
      <xdr:row>36</xdr:row>
      <xdr:rowOff>17272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632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4843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271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71628</xdr:rowOff>
    </xdr:from>
    <xdr:to>
      <xdr:col>24</xdr:col>
      <xdr:colOff>76200</xdr:colOff>
      <xdr:row>37</xdr:row>
      <xdr:rowOff>1778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88155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762</xdr:rowOff>
    </xdr:from>
    <xdr:to>
      <xdr:col>20</xdr:col>
      <xdr:colOff>38100</xdr:colOff>
      <xdr:row>37</xdr:row>
      <xdr:rowOff>102362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96774</xdr:rowOff>
    </xdr:from>
    <xdr:to>
      <xdr:col>15</xdr:col>
      <xdr:colOff>149225</xdr:colOff>
      <xdr:row>36</xdr:row>
      <xdr:rowOff>26924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37101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137922</xdr:rowOff>
    </xdr:from>
    <xdr:to>
      <xdr:col>11</xdr:col>
      <xdr:colOff>60325</xdr:colOff>
      <xdr:row>36</xdr:row>
      <xdr:rowOff>68072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78249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会計年度任用職員制度の導入により物件費に計上されていた賃金が廃止となり、人件費に計上されることとなったため、令和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数値が低下している。類似団体平均を上回る下がり幅となっており、他団体と比較して会計年度任用職員の比率が高いものと思われる。それでもなお類似団体平均とほぼ同水準となっているため、契約方法や事業の見直しなどコスト削減に努め、数値の改善を図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149860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279247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149860</xdr:rowOff>
    </xdr:from>
    <xdr:to>
      <xdr:col>78</xdr:col>
      <xdr:colOff>69850</xdr:colOff>
      <xdr:row>17</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893060"/>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170434</xdr:rowOff>
    </xdr:from>
    <xdr:to>
      <xdr:col>73</xdr:col>
      <xdr:colOff>180975</xdr:colOff>
      <xdr:row>18</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308508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35560</xdr:rowOff>
    </xdr:from>
    <xdr:to>
      <xdr:col>69</xdr:col>
      <xdr:colOff>92075</xdr:colOff>
      <xdr:row>18</xdr:row>
      <xdr:rowOff>90424</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3121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103395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85107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169926</xdr:rowOff>
    </xdr:from>
    <xdr:to>
      <xdr:col>82</xdr:col>
      <xdr:colOff>158750</xdr:colOff>
      <xdr:row>16</xdr:row>
      <xdr:rowOff>100076</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15003</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13987</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92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119634</xdr:rowOff>
    </xdr:from>
    <xdr:to>
      <xdr:col>74</xdr:col>
      <xdr:colOff>31750</xdr:colOff>
      <xdr:row>18</xdr:row>
      <xdr:rowOff>49784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34561</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3120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156210</xdr:rowOff>
    </xdr:from>
    <xdr:to>
      <xdr:col>65</xdr:col>
      <xdr:colOff>53975</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毎年増加傾向にあり、財政を圧迫する要因となっている。今後も施設型給付費負担金や障害児通所給付費、はぐくみ医療の増加が見込まれるため、歳出項目ごとの見直しを行い、数値の改善を図る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101600</xdr:rowOff>
    </xdr:from>
    <xdr:to>
      <xdr:col>24</xdr:col>
      <xdr:colOff>25400</xdr:colOff>
      <xdr:row>59</xdr:row>
      <xdr:rowOff>6350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045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59</xdr:row>
      <xdr:rowOff>6350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114300</xdr:rowOff>
    </xdr:from>
    <xdr:to>
      <xdr:col>15</xdr:col>
      <xdr:colOff>98425</xdr:colOff>
      <xdr:row>59</xdr:row>
      <xdr:rowOff>6350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058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25400</xdr:rowOff>
    </xdr:from>
    <xdr:to>
      <xdr:col>11</xdr:col>
      <xdr:colOff>9525</xdr:colOff>
      <xdr:row>59</xdr:row>
      <xdr:rowOff>6350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69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50800</xdr:rowOff>
    </xdr:from>
    <xdr:to>
      <xdr:col>24</xdr:col>
      <xdr:colOff>76200</xdr:colOff>
      <xdr:row>58</xdr:row>
      <xdr:rowOff>152400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22877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63500</xdr:rowOff>
    </xdr:from>
    <xdr:to>
      <xdr:col>15</xdr:col>
      <xdr:colOff>149225</xdr:colOff>
      <xdr:row>58</xdr:row>
      <xdr:rowOff>165100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149877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9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146050</xdr:rowOff>
    </xdr:from>
    <xdr:to>
      <xdr:col>6</xdr:col>
      <xdr:colOff>171450</xdr:colOff>
      <xdr:row>58</xdr:row>
      <xdr:rowOff>76200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60977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0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年間の経過としては低下傾向であるが、このうち</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年間において類似団体平均を上回る状況となっており、令和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年度についても全国平均及び類似団体平均のいずれも上回っている。事業の精査や給付内容の見直しを行うなど普通会計の負担額を減らすよう努める。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26307</xdr:rowOff>
    </xdr:from>
    <xdr:to>
      <xdr:col>82</xdr:col>
      <xdr:colOff>107950</xdr:colOff>
      <xdr:row>57</xdr:row>
      <xdr:rowOff>135165</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97989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154215</xdr:rowOff>
    </xdr:from>
    <xdr:to>
      <xdr:col>78</xdr:col>
      <xdr:colOff>69850</xdr:colOff>
      <xdr:row>57</xdr:row>
      <xdr:rowOff>135165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75541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154215</xdr:rowOff>
    </xdr:from>
    <xdr:to>
      <xdr:col>73</xdr:col>
      <xdr:colOff>180975</xdr:colOff>
      <xdr:row>59</xdr:row>
      <xdr:rowOff>9978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893800" y="9755415"/>
          <a:ext cx="889000" cy="37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148970</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9978</xdr:rowOff>
    </xdr:from>
    <xdr:to>
      <xdr:col>69</xdr:col>
      <xdr:colOff>92075</xdr:colOff>
      <xdr:row>59</xdr:row>
      <xdr:rowOff>53522</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10125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146957</xdr:rowOff>
    </xdr:from>
    <xdr:to>
      <xdr:col>82</xdr:col>
      <xdr:colOff>158750</xdr:colOff>
      <xdr:row>57</xdr:row>
      <xdr:rowOff>77107</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119034</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103415</xdr:rowOff>
    </xdr:from>
    <xdr:to>
      <xdr:col>74</xdr:col>
      <xdr:colOff>31750</xdr:colOff>
      <xdr:row>57</xdr:row>
      <xdr:rowOff>33565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43742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130628</xdr:rowOff>
    </xdr:from>
    <xdr:to>
      <xdr:col>69</xdr:col>
      <xdr:colOff>142875</xdr:colOff>
      <xdr:row>59</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45555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1016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2722</xdr:rowOff>
    </xdr:from>
    <xdr:to>
      <xdr:col>65</xdr:col>
      <xdr:colOff>53975</xdr:colOff>
      <xdr:row>59</xdr:row>
      <xdr:rowOff>104322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1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89099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20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は類似団体平均を下回ってきたが、令和元年度下水道事業の企業会計適用のため数値が上昇している。これについては今後も発生する費用であるが、その他の既存の補助金については慣例・慣習にとらわれることなく精査に努める。</a:t>
          </a: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37</xdr:row>
      <xdr:rowOff>1270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2717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28702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344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72136</xdr:rowOff>
    </xdr:from>
    <xdr:to>
      <xdr:col>73</xdr:col>
      <xdr:colOff>180975</xdr:colOff>
      <xdr:row>37</xdr:row>
      <xdr:rowOff>28702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24433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53848</xdr:rowOff>
    </xdr:from>
    <xdr:to>
      <xdr:col>69</xdr:col>
      <xdr:colOff>92075</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2260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149352</xdr:rowOff>
    </xdr:from>
    <xdr:to>
      <xdr:col>74</xdr:col>
      <xdr:colOff>31750</xdr:colOff>
      <xdr:row>37</xdr:row>
      <xdr:rowOff>79502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従来より全国平均及び類似団体平均を下回っている状態が続いているが、今後公共施設の更新等による事業費の増加も見込まれるため適正な財政運営に努める。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76</xdr:row>
      <xdr:rowOff>21844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99718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052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49276</xdr:rowOff>
    </xdr:from>
    <xdr:to>
      <xdr:col>15</xdr:col>
      <xdr:colOff>98425</xdr:colOff>
      <xdr:row>76</xdr:row>
      <xdr:rowOff>113285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079476"/>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90424</xdr:rowOff>
    </xdr:from>
    <xdr:to>
      <xdr:col>11</xdr:col>
      <xdr:colOff>9525</xdr:colOff>
      <xdr:row>76</xdr:row>
      <xdr:rowOff>113285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206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87630</xdr:rowOff>
    </xdr:from>
    <xdr:to>
      <xdr:col>24</xdr:col>
      <xdr:colOff>76200</xdr:colOff>
      <xdr:row>76</xdr:row>
      <xdr:rowOff>17780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104157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169926</xdr:rowOff>
    </xdr:from>
    <xdr:to>
      <xdr:col>15</xdr:col>
      <xdr:colOff>149225</xdr:colOff>
      <xdr:row>76</xdr:row>
      <xdr:rowOff>100076</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110253</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62485</xdr:rowOff>
    </xdr:from>
    <xdr:to>
      <xdr:col>11</xdr:col>
      <xdr:colOff>60325</xdr:colOff>
      <xdr:row>76</xdr:row>
      <xdr:rowOff>164085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2811</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39624</xdr:rowOff>
    </xdr:from>
    <xdr:to>
      <xdr:col>6</xdr:col>
      <xdr:colOff>171450</xdr:colOff>
      <xdr:row>76</xdr:row>
      <xdr:rowOff>141224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151401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年間においては変動がありつつも傾向としては横ばいであるが、直近では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年連続で類似団体平均を上回る状況となっており、令和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年度についても全国平均及び類似団体平均のいずれも上回っている。今後も個別に細やかな要因分析を行い歳出抑制に努める。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27939</xdr:rowOff>
    </xdr:from>
    <xdr:to>
      <xdr:col>82</xdr:col>
      <xdr:colOff>107950</xdr:colOff>
      <xdr:row>79</xdr:row>
      <xdr:rowOff>104139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01039"/>
          <a:ext cx="8382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100330</xdr:rowOff>
    </xdr:from>
    <xdr:to>
      <xdr:col>78</xdr:col>
      <xdr:colOff>69850</xdr:colOff>
      <xdr:row>79</xdr:row>
      <xdr:rowOff>104139</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73430"/>
          <a:ext cx="889000" cy="17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100330</xdr:rowOff>
    </xdr:from>
    <xdr:to>
      <xdr:col>73</xdr:col>
      <xdr:colOff>180975</xdr:colOff>
      <xdr:row>79</xdr:row>
      <xdr:rowOff>43180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7343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85089</xdr:rowOff>
    </xdr:from>
    <xdr:to>
      <xdr:col>69</xdr:col>
      <xdr:colOff>92075</xdr:colOff>
      <xdr:row>79</xdr:row>
      <xdr:rowOff>43180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458189"/>
          <a:ext cx="8890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120666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53339</xdr:rowOff>
    </xdr:from>
    <xdr:to>
      <xdr:col>78</xdr:col>
      <xdr:colOff>120650</xdr:colOff>
      <xdr:row>79</xdr:row>
      <xdr:rowOff>154939</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139716</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684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49530</xdr:rowOff>
    </xdr:from>
    <xdr:to>
      <xdr:col>74</xdr:col>
      <xdr:colOff>31750</xdr:colOff>
      <xdr:row>78</xdr:row>
      <xdr:rowOff>151130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161307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163830</xdr:rowOff>
    </xdr:from>
    <xdr:to>
      <xdr:col>69</xdr:col>
      <xdr:colOff>142875</xdr:colOff>
      <xdr:row>79</xdr:row>
      <xdr:rowOff>93980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78757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34289</xdr:rowOff>
    </xdr:from>
    <xdr:to>
      <xdr:col>65</xdr:col>
      <xdr:colOff>53975</xdr:colOff>
      <xdr:row>78</xdr:row>
      <xdr:rowOff>135889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146066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1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71118</xdr:rowOff>
    </xdr:from>
    <xdr:to>
      <xdr:col>29</xdr:col>
      <xdr:colOff>127000</xdr:colOff>
      <xdr:row>18</xdr:row>
      <xdr:rowOff>121198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04843"/>
          <a:ext cx="647700" cy="500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75495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6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121198</xdr:rowOff>
    </xdr:from>
    <xdr:to>
      <xdr:col>26</xdr:col>
      <xdr:colOff>50800</xdr:colOff>
      <xdr:row>19</xdr:row>
      <xdr:rowOff>53402</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54923"/>
          <a:ext cx="698500" cy="103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26482</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1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53402</xdr:rowOff>
    </xdr:from>
    <xdr:to>
      <xdr:col>22</xdr:col>
      <xdr:colOff>114300</xdr:colOff>
      <xdr:row>19</xdr:row>
      <xdr:rowOff>70122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58577"/>
          <a:ext cx="698500" cy="167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70122</xdr:rowOff>
    </xdr:from>
    <xdr:to>
      <xdr:col>18</xdr:col>
      <xdr:colOff>177800</xdr:colOff>
      <xdr:row>19</xdr:row>
      <xdr:rowOff>82957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75297"/>
          <a:ext cx="698500" cy="12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20318</xdr:rowOff>
    </xdr:from>
    <xdr:to>
      <xdr:col>29</xdr:col>
      <xdr:colOff>177800</xdr:colOff>
      <xdr:row>18</xdr:row>
      <xdr:rowOff>121918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54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163845</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2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70398</xdr:rowOff>
    </xdr:from>
    <xdr:to>
      <xdr:col>26</xdr:col>
      <xdr:colOff>101600</xdr:colOff>
      <xdr:row>19</xdr:row>
      <xdr:rowOff>548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041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156775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90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2602</xdr:rowOff>
    </xdr:from>
    <xdr:to>
      <xdr:col>22</xdr:col>
      <xdr:colOff>165100</xdr:colOff>
      <xdr:row>19</xdr:row>
      <xdr:rowOff>104202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7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88979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19322</xdr:rowOff>
    </xdr:from>
    <xdr:to>
      <xdr:col>19</xdr:col>
      <xdr:colOff>38100</xdr:colOff>
      <xdr:row>19</xdr:row>
      <xdr:rowOff>120922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24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105699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1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32157</xdr:rowOff>
    </xdr:from>
    <xdr:to>
      <xdr:col>15</xdr:col>
      <xdr:colOff>101600</xdr:colOff>
      <xdr:row>19</xdr:row>
      <xdr:rowOff>133757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37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118534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2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24092</xdr:rowOff>
    </xdr:from>
    <xdr:to>
      <xdr:col>29</xdr:col>
      <xdr:colOff>127000</xdr:colOff>
      <xdr:row>36</xdr:row>
      <xdr:rowOff>28759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977342"/>
          <a:ext cx="647700" cy="46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28759</xdr:rowOff>
    </xdr:from>
    <xdr:to>
      <xdr:col>26</xdr:col>
      <xdr:colOff>50800</xdr:colOff>
      <xdr:row>36</xdr:row>
      <xdr:rowOff>47904</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82009"/>
          <a:ext cx="698500" cy="19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22472</xdr:rowOff>
    </xdr:from>
    <xdr:to>
      <xdr:col>22</xdr:col>
      <xdr:colOff>114300</xdr:colOff>
      <xdr:row>36</xdr:row>
      <xdr:rowOff>47904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975722"/>
          <a:ext cx="698500" cy="254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22472</xdr:rowOff>
    </xdr:from>
    <xdr:to>
      <xdr:col>18</xdr:col>
      <xdr:colOff>177800</xdr:colOff>
      <xdr:row>36</xdr:row>
      <xdr:rowOff>32855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975722"/>
          <a:ext cx="698500" cy="103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316192</xdr:rowOff>
    </xdr:from>
    <xdr:to>
      <xdr:col>29</xdr:col>
      <xdr:colOff>177800</xdr:colOff>
      <xdr:row>36</xdr:row>
      <xdr:rowOff>74892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926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288269</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898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320859</xdr:rowOff>
    </xdr:from>
    <xdr:to>
      <xdr:col>26</xdr:col>
      <xdr:colOff>101600</xdr:colOff>
      <xdr:row>36</xdr:row>
      <xdr:rowOff>79559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931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64336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701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340004</xdr:rowOff>
    </xdr:from>
    <xdr:to>
      <xdr:col>22</xdr:col>
      <xdr:colOff>165100</xdr:colOff>
      <xdr:row>36</xdr:row>
      <xdr:rowOff>98704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9503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83481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7036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314572</xdr:rowOff>
    </xdr:from>
    <xdr:to>
      <xdr:col>19</xdr:col>
      <xdr:colOff>38100</xdr:colOff>
      <xdr:row>36</xdr:row>
      <xdr:rowOff>73272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924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58049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701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324955</xdr:rowOff>
    </xdr:from>
    <xdr:to>
      <xdr:col>15</xdr:col>
      <xdr:colOff>101600</xdr:colOff>
      <xdr:row>36</xdr:row>
      <xdr:rowOff>83655</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935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68432</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7021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29153</xdr:rowOff>
    </xdr:from>
    <xdr:to>
      <xdr:col>24</xdr:col>
      <xdr:colOff>63500</xdr:colOff>
      <xdr:row>37</xdr:row>
      <xdr:rowOff>59062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72803"/>
          <a:ext cx="838200" cy="29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53198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53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59062</xdr:rowOff>
    </xdr:from>
    <xdr:to>
      <xdr:col>19</xdr:col>
      <xdr:colOff>177800</xdr:colOff>
      <xdr:row>38</xdr:row>
      <xdr:rowOff>114497</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02712"/>
          <a:ext cx="889000" cy="226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3554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114497</xdr:rowOff>
    </xdr:from>
    <xdr:to>
      <xdr:col>15</xdr:col>
      <xdr:colOff>50800</xdr:colOff>
      <xdr:row>38</xdr:row>
      <xdr:rowOff>158159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629597"/>
          <a:ext cx="889000" cy="4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158159</xdr:rowOff>
    </xdr:from>
    <xdr:to>
      <xdr:col>10</xdr:col>
      <xdr:colOff>114300</xdr:colOff>
      <xdr:row>39</xdr:row>
      <xdr:rowOff>15456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73259"/>
          <a:ext cx="889000" cy="2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149803</xdr:rowOff>
    </xdr:from>
    <xdr:to>
      <xdr:col>24</xdr:col>
      <xdr:colOff>114300</xdr:colOff>
      <xdr:row>37</xdr:row>
      <xdr:rowOff>79953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22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128230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00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8262</xdr:rowOff>
    </xdr:from>
    <xdr:to>
      <xdr:col>20</xdr:col>
      <xdr:colOff>38100</xdr:colOff>
      <xdr:row>37</xdr:row>
      <xdr:rowOff>109862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5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100989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4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63697</xdr:rowOff>
    </xdr:from>
    <xdr:to>
      <xdr:col>15</xdr:col>
      <xdr:colOff>101600</xdr:colOff>
      <xdr:row>38</xdr:row>
      <xdr:rowOff>165297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7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156424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7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107359</xdr:rowOff>
    </xdr:from>
    <xdr:to>
      <xdr:col>10</xdr:col>
      <xdr:colOff>165100</xdr:colOff>
      <xdr:row>39</xdr:row>
      <xdr:rowOff>37509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62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28636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71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136106</xdr:rowOff>
    </xdr:from>
    <xdr:to>
      <xdr:col>6</xdr:col>
      <xdr:colOff>38100</xdr:colOff>
      <xdr:row>39</xdr:row>
      <xdr:rowOff>66256</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5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57383</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74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131267</xdr:rowOff>
    </xdr:from>
    <xdr:to>
      <xdr:col>24</xdr:col>
      <xdr:colOff>63500</xdr:colOff>
      <xdr:row>57</xdr:row>
      <xdr:rowOff>63589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732467"/>
          <a:ext cx="838200" cy="10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165354</xdr:rowOff>
    </xdr:from>
    <xdr:to>
      <xdr:col>19</xdr:col>
      <xdr:colOff>177800</xdr:colOff>
      <xdr:row>57</xdr:row>
      <xdr:rowOff>63589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766554"/>
          <a:ext cx="889000" cy="6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165354</xdr:rowOff>
    </xdr:from>
    <xdr:to>
      <xdr:col>15</xdr:col>
      <xdr:colOff>50800</xdr:colOff>
      <xdr:row>57</xdr:row>
      <xdr:rowOff>24016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766554"/>
          <a:ext cx="889000" cy="3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61003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9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8458</xdr:rowOff>
    </xdr:from>
    <xdr:to>
      <xdr:col>10</xdr:col>
      <xdr:colOff>114300</xdr:colOff>
      <xdr:row>57</xdr:row>
      <xdr:rowOff>24016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781108"/>
          <a:ext cx="889000" cy="1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56278</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80467</xdr:rowOff>
    </xdr:from>
    <xdr:to>
      <xdr:col>24</xdr:col>
      <xdr:colOff>114300</xdr:colOff>
      <xdr:row>57</xdr:row>
      <xdr:rowOff>10617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681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58894</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6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12789</xdr:rowOff>
    </xdr:from>
    <xdr:to>
      <xdr:col>20</xdr:col>
      <xdr:colOff>38100</xdr:colOff>
      <xdr:row>57</xdr:row>
      <xdr:rowOff>114389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8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105516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114554</xdr:rowOff>
    </xdr:from>
    <xdr:to>
      <xdr:col>15</xdr:col>
      <xdr:colOff>101600</xdr:colOff>
      <xdr:row>57</xdr:row>
      <xdr:rowOff>44704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71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35831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80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144666</xdr:rowOff>
    </xdr:from>
    <xdr:to>
      <xdr:col>10</xdr:col>
      <xdr:colOff>165100</xdr:colOff>
      <xdr:row>57</xdr:row>
      <xdr:rowOff>74816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745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65943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838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129108</xdr:rowOff>
    </xdr:from>
    <xdr:to>
      <xdr:col>6</xdr:col>
      <xdr:colOff>38100</xdr:colOff>
      <xdr:row>57</xdr:row>
      <xdr:rowOff>59258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73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75785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50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48808</xdr:rowOff>
    </xdr:from>
    <xdr:to>
      <xdr:col>24</xdr:col>
      <xdr:colOff>63500</xdr:colOff>
      <xdr:row>76</xdr:row>
      <xdr:rowOff>159451</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3797300" y="13079008"/>
          <a:ext cx="838200" cy="11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51919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53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159451</xdr:rowOff>
    </xdr:from>
    <xdr:to>
      <xdr:col>19</xdr:col>
      <xdr:colOff>177800</xdr:colOff>
      <xdr:row>77</xdr:row>
      <xdr:rowOff>125389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189651"/>
          <a:ext cx="889000" cy="13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167546</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3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169143</xdr:rowOff>
    </xdr:from>
    <xdr:to>
      <xdr:col>15</xdr:col>
      <xdr:colOff>50800</xdr:colOff>
      <xdr:row>77</xdr:row>
      <xdr:rowOff>125389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199343"/>
          <a:ext cx="889000" cy="12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16715</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389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169143</xdr:rowOff>
    </xdr:from>
    <xdr:to>
      <xdr:col>10</xdr:col>
      <xdr:colOff>114300</xdr:colOff>
      <xdr:row>77</xdr:row>
      <xdr:rowOff>11502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199343"/>
          <a:ext cx="889000" cy="1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11503</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3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7435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8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169458</xdr:rowOff>
    </xdr:from>
    <xdr:to>
      <xdr:col>24</xdr:col>
      <xdr:colOff>114300</xdr:colOff>
      <xdr:row>76</xdr:row>
      <xdr:rowOff>99608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2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20886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79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108651</xdr:rowOff>
    </xdr:from>
    <xdr:to>
      <xdr:col>20</xdr:col>
      <xdr:colOff>38100</xdr:colOff>
      <xdr:row>77</xdr:row>
      <xdr:rowOff>38801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13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55328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74589</xdr:rowOff>
    </xdr:from>
    <xdr:to>
      <xdr:col>15</xdr:col>
      <xdr:colOff>101600</xdr:colOff>
      <xdr:row>78</xdr:row>
      <xdr:rowOff>4739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2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21266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0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118343</xdr:rowOff>
    </xdr:from>
    <xdr:to>
      <xdr:col>10</xdr:col>
      <xdr:colOff>165100</xdr:colOff>
      <xdr:row>77</xdr:row>
      <xdr:rowOff>48493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148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65021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92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132152</xdr:rowOff>
    </xdr:from>
    <xdr:to>
      <xdr:col>6</xdr:col>
      <xdr:colOff>38100</xdr:colOff>
      <xdr:row>77</xdr:row>
      <xdr:rowOff>62302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1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78828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93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140818</xdr:rowOff>
    </xdr:from>
    <xdr:to>
      <xdr:col>24</xdr:col>
      <xdr:colOff>63500</xdr:colOff>
      <xdr:row>96</xdr:row>
      <xdr:rowOff>154166</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57118"/>
          <a:ext cx="838200" cy="356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139247</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426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154166</xdr:rowOff>
    </xdr:from>
    <xdr:to>
      <xdr:col>19</xdr:col>
      <xdr:colOff>177800</xdr:colOff>
      <xdr:row>97</xdr:row>
      <xdr:rowOff>129426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13366"/>
          <a:ext cx="889000" cy="1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56011</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858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104484</xdr:rowOff>
    </xdr:from>
    <xdr:to>
      <xdr:col>15</xdr:col>
      <xdr:colOff>50800</xdr:colOff>
      <xdr:row>97</xdr:row>
      <xdr:rowOff>129426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735134"/>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111320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913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104484</xdr:rowOff>
    </xdr:from>
    <xdr:to>
      <xdr:col>10</xdr:col>
      <xdr:colOff>114300</xdr:colOff>
      <xdr:row>98</xdr:row>
      <xdr:rowOff>61633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735134"/>
          <a:ext cx="889000" cy="128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157039</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95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90018</xdr:rowOff>
    </xdr:from>
    <xdr:to>
      <xdr:col>24</xdr:col>
      <xdr:colOff>114300</xdr:colOff>
      <xdr:row>95</xdr:row>
      <xdr:rowOff>20168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0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112895</xdr:rowOff>
    </xdr:from>
    <xdr:ext cx="599010"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57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103366</xdr:rowOff>
    </xdr:from>
    <xdr:to>
      <xdr:col>20</xdr:col>
      <xdr:colOff>38100</xdr:colOff>
      <xdr:row>97</xdr:row>
      <xdr:rowOff>33516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6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50043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33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78626</xdr:rowOff>
    </xdr:from>
    <xdr:to>
      <xdr:col>15</xdr:col>
      <xdr:colOff>101600</xdr:colOff>
      <xdr:row>98</xdr:row>
      <xdr:rowOff>8776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0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25303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48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53684</xdr:rowOff>
    </xdr:from>
    <xdr:to>
      <xdr:col>10</xdr:col>
      <xdr:colOff>165100</xdr:colOff>
      <xdr:row>97</xdr:row>
      <xdr:rowOff>155284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6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10833</xdr:rowOff>
    </xdr:from>
    <xdr:to>
      <xdr:col>6</xdr:col>
      <xdr:colOff>38100</xdr:colOff>
      <xdr:row>98</xdr:row>
      <xdr:rowOff>112433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128960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58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147592</xdr:rowOff>
    </xdr:from>
    <xdr:to>
      <xdr:col>55</xdr:col>
      <xdr:colOff>0</xdr:colOff>
      <xdr:row>37</xdr:row>
      <xdr:rowOff>27642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5291092"/>
          <a:ext cx="838200" cy="108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147592</xdr:rowOff>
    </xdr:from>
    <xdr:to>
      <xdr:col>50</xdr:col>
      <xdr:colOff>114300</xdr:colOff>
      <xdr:row>37</xdr:row>
      <xdr:rowOff>77107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5291092"/>
          <a:ext cx="889000" cy="112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77107</xdr:rowOff>
    </xdr:from>
    <xdr:to>
      <xdr:col>45</xdr:col>
      <xdr:colOff>177800</xdr:colOff>
      <xdr:row>38</xdr:row>
      <xdr:rowOff>1440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6420757"/>
          <a:ext cx="889000" cy="95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101611</xdr:rowOff>
    </xdr:from>
    <xdr:to>
      <xdr:col>41</xdr:col>
      <xdr:colOff>50800</xdr:colOff>
      <xdr:row>38</xdr:row>
      <xdr:rowOff>1440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445261"/>
          <a:ext cx="889000" cy="7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19390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39191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03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148292</xdr:rowOff>
    </xdr:from>
    <xdr:to>
      <xdr:col>55</xdr:col>
      <xdr:colOff>50800</xdr:colOff>
      <xdr:row>37</xdr:row>
      <xdr:rowOff>78442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32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126719</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9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96792</xdr:rowOff>
    </xdr:from>
    <xdr:to>
      <xdr:col>50</xdr:col>
      <xdr:colOff>165100</xdr:colOff>
      <xdr:row>31</xdr:row>
      <xdr:rowOff>26942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524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18069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5333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26307</xdr:rowOff>
    </xdr:from>
    <xdr:to>
      <xdr:col>46</xdr:col>
      <xdr:colOff>38100</xdr:colOff>
      <xdr:row>37</xdr:row>
      <xdr:rowOff>127907</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36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119034</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46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122091</xdr:rowOff>
    </xdr:from>
    <xdr:to>
      <xdr:col>41</xdr:col>
      <xdr:colOff>101600</xdr:colOff>
      <xdr:row>38</xdr:row>
      <xdr:rowOff>52240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657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43367</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5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50811</xdr:rowOff>
    </xdr:from>
    <xdr:to>
      <xdr:col>36</xdr:col>
      <xdr:colOff>165100</xdr:colOff>
      <xdr:row>37</xdr:row>
      <xdr:rowOff>152411</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3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143538</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487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164105</xdr:rowOff>
    </xdr:from>
    <xdr:to>
      <xdr:col>55</xdr:col>
      <xdr:colOff>0</xdr:colOff>
      <xdr:row>57</xdr:row>
      <xdr:rowOff>159725</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765305"/>
          <a:ext cx="838200" cy="16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164105</xdr:rowOff>
    </xdr:from>
    <xdr:to>
      <xdr:col>50</xdr:col>
      <xdr:colOff>114300</xdr:colOff>
      <xdr:row>58</xdr:row>
      <xdr:rowOff>7254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9765305"/>
          <a:ext cx="889000" cy="18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115022</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8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7254</xdr:rowOff>
    </xdr:from>
    <xdr:to>
      <xdr:col>45</xdr:col>
      <xdr:colOff>177800</xdr:colOff>
      <xdr:row>58</xdr:row>
      <xdr:rowOff>37351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951354"/>
          <a:ext cx="889000" cy="3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125993</xdr:rowOff>
    </xdr:from>
    <xdr:to>
      <xdr:col>41</xdr:col>
      <xdr:colOff>50800</xdr:colOff>
      <xdr:row>58</xdr:row>
      <xdr:rowOff>37351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898643"/>
          <a:ext cx="889000" cy="8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139860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569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108925</xdr:rowOff>
    </xdr:from>
    <xdr:to>
      <xdr:col>55</xdr:col>
      <xdr:colOff>50800</xdr:colOff>
      <xdr:row>58</xdr:row>
      <xdr:rowOff>39075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88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23852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79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113305</xdr:rowOff>
    </xdr:from>
    <xdr:to>
      <xdr:col>50</xdr:col>
      <xdr:colOff>165100</xdr:colOff>
      <xdr:row>57</xdr:row>
      <xdr:rowOff>43455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71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59982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48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127904</xdr:rowOff>
    </xdr:from>
    <xdr:to>
      <xdr:col>46</xdr:col>
      <xdr:colOff>38100</xdr:colOff>
      <xdr:row>58</xdr:row>
      <xdr:rowOff>58054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0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49181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99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158001</xdr:rowOff>
    </xdr:from>
    <xdr:to>
      <xdr:col>41</xdr:col>
      <xdr:colOff>101600</xdr:colOff>
      <xdr:row>58</xdr:row>
      <xdr:rowOff>88151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93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79278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1002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75193</xdr:rowOff>
    </xdr:from>
    <xdr:to>
      <xdr:col>36</xdr:col>
      <xdr:colOff>165100</xdr:colOff>
      <xdr:row>58</xdr:row>
      <xdr:rowOff>5343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4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167920</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4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72687</xdr:rowOff>
    </xdr:from>
    <xdr:to>
      <xdr:col>55</xdr:col>
      <xdr:colOff>0</xdr:colOff>
      <xdr:row>79</xdr:row>
      <xdr:rowOff>55739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45787"/>
          <a:ext cx="838200" cy="15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9165</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82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55739</xdr:rowOff>
    </xdr:from>
    <xdr:to>
      <xdr:col>50</xdr:col>
      <xdr:colOff>114300</xdr:colOff>
      <xdr:row>79</xdr:row>
      <xdr:rowOff>90356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600289"/>
          <a:ext cx="889000" cy="3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117008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14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90143</xdr:rowOff>
    </xdr:from>
    <xdr:to>
      <xdr:col>45</xdr:col>
      <xdr:colOff>177800</xdr:colOff>
      <xdr:row>79</xdr:row>
      <xdr:rowOff>90356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634693"/>
          <a:ext cx="889000" cy="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90143</xdr:rowOff>
    </xdr:from>
    <xdr:to>
      <xdr:col>41</xdr:col>
      <xdr:colOff>50800</xdr:colOff>
      <xdr:row>79</xdr:row>
      <xdr:rowOff>98879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634693"/>
          <a:ext cx="889000" cy="8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21887</xdr:rowOff>
    </xdr:from>
    <xdr:to>
      <xdr:col>55</xdr:col>
      <xdr:colOff>50800</xdr:colOff>
      <xdr:row>78</xdr:row>
      <xdr:rowOff>123487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44764</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46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4939</xdr:rowOff>
    </xdr:from>
    <xdr:to>
      <xdr:col>50</xdr:col>
      <xdr:colOff>165100</xdr:colOff>
      <xdr:row>79</xdr:row>
      <xdr:rowOff>106539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4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97666</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4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39556</xdr:rowOff>
    </xdr:from>
    <xdr:to>
      <xdr:col>46</xdr:col>
      <xdr:colOff>38100</xdr:colOff>
      <xdr:row>79</xdr:row>
      <xdr:rowOff>141156</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84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132283</xdr:rowOff>
    </xdr:from>
    <xdr:ext cx="378565"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61017" y="13676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39343</xdr:rowOff>
    </xdr:from>
    <xdr:to>
      <xdr:col>41</xdr:col>
      <xdr:colOff>101600</xdr:colOff>
      <xdr:row>79</xdr:row>
      <xdr:rowOff>140943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132070</xdr:rowOff>
    </xdr:from>
    <xdr:ext cx="378565"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72017" y="13676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48079</xdr:rowOff>
    </xdr:from>
    <xdr:to>
      <xdr:col>36</xdr:col>
      <xdr:colOff>165100</xdr:colOff>
      <xdr:row>79</xdr:row>
      <xdr:rowOff>149679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140806</xdr:rowOff>
    </xdr:from>
    <xdr:ext cx="249299"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84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23420</xdr:rowOff>
    </xdr:from>
    <xdr:to>
      <xdr:col>55</xdr:col>
      <xdr:colOff>0</xdr:colOff>
      <xdr:row>98</xdr:row>
      <xdr:rowOff>55854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25520"/>
          <a:ext cx="838200" cy="3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15813</xdr:rowOff>
    </xdr:from>
    <xdr:to>
      <xdr:col>50</xdr:col>
      <xdr:colOff>114300</xdr:colOff>
      <xdr:row>98</xdr:row>
      <xdr:rowOff>23420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8750300" y="16817913"/>
          <a:ext cx="889000" cy="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15813</xdr:rowOff>
    </xdr:from>
    <xdr:to>
      <xdr:col>45</xdr:col>
      <xdr:colOff>177800</xdr:colOff>
      <xdr:row>98</xdr:row>
      <xdr:rowOff>47030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817913"/>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127620</xdr:rowOff>
    </xdr:from>
    <xdr:to>
      <xdr:col>41</xdr:col>
      <xdr:colOff>50800</xdr:colOff>
      <xdr:row>98</xdr:row>
      <xdr:rowOff>47030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758270"/>
          <a:ext cx="889000" cy="90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5054</xdr:rowOff>
    </xdr:from>
    <xdr:to>
      <xdr:col>55</xdr:col>
      <xdr:colOff>50800</xdr:colOff>
      <xdr:row>98</xdr:row>
      <xdr:rowOff>106654</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118881</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144070</xdr:rowOff>
    </xdr:from>
    <xdr:to>
      <xdr:col>50</xdr:col>
      <xdr:colOff>165100</xdr:colOff>
      <xdr:row>98</xdr:row>
      <xdr:rowOff>74220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7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65347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136463</xdr:rowOff>
    </xdr:from>
    <xdr:to>
      <xdr:col>46</xdr:col>
      <xdr:colOff>38100</xdr:colOff>
      <xdr:row>98</xdr:row>
      <xdr:rowOff>66613</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76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57740</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85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167680</xdr:rowOff>
    </xdr:from>
    <xdr:to>
      <xdr:col>41</xdr:col>
      <xdr:colOff>101600</xdr:colOff>
      <xdr:row>98</xdr:row>
      <xdr:rowOff>97830</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79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88957</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891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76820</xdr:rowOff>
    </xdr:from>
    <xdr:to>
      <xdr:col>36</xdr:col>
      <xdr:colOff>165100</xdr:colOff>
      <xdr:row>98</xdr:row>
      <xdr:rowOff>6970</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70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23497</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48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73994</xdr:rowOff>
    </xdr:from>
    <xdr:to>
      <xdr:col>85</xdr:col>
      <xdr:colOff>127000</xdr:colOff>
      <xdr:row>77</xdr:row>
      <xdr:rowOff>79218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75644"/>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57486</xdr:rowOff>
    </xdr:from>
    <xdr:to>
      <xdr:col>81</xdr:col>
      <xdr:colOff>50800</xdr:colOff>
      <xdr:row>77</xdr:row>
      <xdr:rowOff>73994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59136"/>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18706</xdr:rowOff>
    </xdr:from>
    <xdr:to>
      <xdr:col>76</xdr:col>
      <xdr:colOff>114300</xdr:colOff>
      <xdr:row>77</xdr:row>
      <xdr:rowOff>57486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220356"/>
          <a:ext cx="889000" cy="38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18706</xdr:rowOff>
    </xdr:from>
    <xdr:to>
      <xdr:col>71</xdr:col>
      <xdr:colOff>177800</xdr:colOff>
      <xdr:row>77</xdr:row>
      <xdr:rowOff>44259</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220356"/>
          <a:ext cx="889000" cy="25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28418</xdr:rowOff>
    </xdr:from>
    <xdr:to>
      <xdr:col>85</xdr:col>
      <xdr:colOff>177800</xdr:colOff>
      <xdr:row>77</xdr:row>
      <xdr:rowOff>130018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6845</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0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23194</xdr:rowOff>
    </xdr:from>
    <xdr:to>
      <xdr:col>81</xdr:col>
      <xdr:colOff>101600</xdr:colOff>
      <xdr:row>77</xdr:row>
      <xdr:rowOff>124794</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115921</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1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6686</xdr:rowOff>
    </xdr:from>
    <xdr:to>
      <xdr:col>76</xdr:col>
      <xdr:colOff>165100</xdr:colOff>
      <xdr:row>77</xdr:row>
      <xdr:rowOff>108286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99413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3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139356</xdr:rowOff>
    </xdr:from>
    <xdr:to>
      <xdr:col>72</xdr:col>
      <xdr:colOff>38100</xdr:colOff>
      <xdr:row>77</xdr:row>
      <xdr:rowOff>69506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60633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6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164909</xdr:rowOff>
    </xdr:from>
    <xdr:to>
      <xdr:col>67</xdr:col>
      <xdr:colOff>101600</xdr:colOff>
      <xdr:row>77</xdr:row>
      <xdr:rowOff>95059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19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86186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28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38041</xdr:rowOff>
    </xdr:from>
    <xdr:to>
      <xdr:col>85</xdr:col>
      <xdr:colOff>127000</xdr:colOff>
      <xdr:row>98</xdr:row>
      <xdr:rowOff>118904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668691"/>
          <a:ext cx="838200" cy="25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153100</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612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38041</xdr:rowOff>
    </xdr:from>
    <xdr:to>
      <xdr:col>81</xdr:col>
      <xdr:colOff>50800</xdr:colOff>
      <xdr:row>98</xdr:row>
      <xdr:rowOff>123934</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668691"/>
          <a:ext cx="889000" cy="25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123934</xdr:rowOff>
    </xdr:from>
    <xdr:to>
      <xdr:col>76</xdr:col>
      <xdr:colOff>114300</xdr:colOff>
      <xdr:row>99</xdr:row>
      <xdr:rowOff>11311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926034"/>
          <a:ext cx="889000" cy="5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17235</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155587</xdr:rowOff>
    </xdr:from>
    <xdr:to>
      <xdr:col>71</xdr:col>
      <xdr:colOff>177800</xdr:colOff>
      <xdr:row>99</xdr:row>
      <xdr:rowOff>11311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57687"/>
          <a:ext cx="889000" cy="2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127641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8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160233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19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68104</xdr:rowOff>
    </xdr:from>
    <xdr:to>
      <xdr:col>85</xdr:col>
      <xdr:colOff>177800</xdr:colOff>
      <xdr:row>98</xdr:row>
      <xdr:rowOff>169704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870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154481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8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158691</xdr:rowOff>
    </xdr:from>
    <xdr:to>
      <xdr:col>81</xdr:col>
      <xdr:colOff>101600</xdr:colOff>
      <xdr:row>97</xdr:row>
      <xdr:rowOff>88841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61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105368</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63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73134</xdr:rowOff>
    </xdr:from>
    <xdr:to>
      <xdr:col>76</xdr:col>
      <xdr:colOff>165100</xdr:colOff>
      <xdr:row>99</xdr:row>
      <xdr:rowOff>3284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7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165861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96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131961</xdr:rowOff>
    </xdr:from>
    <xdr:to>
      <xdr:col>72</xdr:col>
      <xdr:colOff>38100</xdr:colOff>
      <xdr:row>99</xdr:row>
      <xdr:rowOff>62111</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53238</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2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104787</xdr:rowOff>
    </xdr:from>
    <xdr:to>
      <xdr:col>67</xdr:col>
      <xdr:colOff>101600</xdr:colOff>
      <xdr:row>99</xdr:row>
      <xdr:rowOff>34937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26064</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6999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121848</xdr:rowOff>
    </xdr:from>
    <xdr:to>
      <xdr:col>116</xdr:col>
      <xdr:colOff>63500</xdr:colOff>
      <xdr:row>38</xdr:row>
      <xdr:rowOff>129577</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6636948"/>
          <a:ext cx="838200" cy="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129577</xdr:rowOff>
    </xdr:from>
    <xdr:to>
      <xdr:col>111</xdr:col>
      <xdr:colOff>177800</xdr:colOff>
      <xdr:row>38</xdr:row>
      <xdr:rowOff>149497</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6644677"/>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149497</xdr:rowOff>
    </xdr:from>
    <xdr:to>
      <xdr:col>107</xdr:col>
      <xdr:colOff>50800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64597"/>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71048</xdr:rowOff>
    </xdr:from>
    <xdr:to>
      <xdr:col>116</xdr:col>
      <xdr:colOff>114300</xdr:colOff>
      <xdr:row>39</xdr:row>
      <xdr:rowOff>1198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58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49475</xdr:rowOff>
    </xdr:from>
    <xdr:ext cx="469744"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64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78777</xdr:rowOff>
    </xdr:from>
    <xdr:to>
      <xdr:col>112</xdr:col>
      <xdr:colOff>38100</xdr:colOff>
      <xdr:row>39</xdr:row>
      <xdr:rowOff>8927</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5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54</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88428" y="6686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98697</xdr:rowOff>
    </xdr:from>
    <xdr:to>
      <xdr:col>107</xdr:col>
      <xdr:colOff>101600</xdr:colOff>
      <xdr:row>39</xdr:row>
      <xdr:rowOff>28847</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19974</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99428" y="6706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104995</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877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1516</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9288</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6621</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7611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78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160313</xdr:rowOff>
    </xdr:from>
    <xdr:to>
      <xdr:col>116</xdr:col>
      <xdr:colOff>63500</xdr:colOff>
      <xdr:row>78</xdr:row>
      <xdr:rowOff>10522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3361963"/>
          <a:ext cx="838200" cy="2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39197</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3069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160313</xdr:rowOff>
    </xdr:from>
    <xdr:to>
      <xdr:col>111</xdr:col>
      <xdr:colOff>177800</xdr:colOff>
      <xdr:row>78</xdr:row>
      <xdr:rowOff>3130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3361963"/>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124922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140348</xdr:rowOff>
    </xdr:from>
    <xdr:to>
      <xdr:col>107</xdr:col>
      <xdr:colOff>50800</xdr:colOff>
      <xdr:row>78</xdr:row>
      <xdr:rowOff>3130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3170548"/>
          <a:ext cx="889000" cy="2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93375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140348</xdr:rowOff>
    </xdr:from>
    <xdr:to>
      <xdr:col>102</xdr:col>
      <xdr:colOff>114300</xdr:colOff>
      <xdr:row>76</xdr:row>
      <xdr:rowOff>166332</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3170548"/>
          <a:ext cx="889000" cy="2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34148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89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131172</xdr:rowOff>
    </xdr:from>
    <xdr:to>
      <xdr:col>116</xdr:col>
      <xdr:colOff>114300</xdr:colOff>
      <xdr:row>78</xdr:row>
      <xdr:rowOff>61322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333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109599</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331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109513</xdr:rowOff>
    </xdr:from>
    <xdr:to>
      <xdr:col>112</xdr:col>
      <xdr:colOff>38100</xdr:colOff>
      <xdr:row>78</xdr:row>
      <xdr:rowOff>39663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33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30790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3403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123780</xdr:rowOff>
    </xdr:from>
    <xdr:to>
      <xdr:col>107</xdr:col>
      <xdr:colOff>101600</xdr:colOff>
      <xdr:row>78</xdr:row>
      <xdr:rowOff>53930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332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45057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34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89548</xdr:rowOff>
    </xdr:from>
    <xdr:to>
      <xdr:col>102</xdr:col>
      <xdr:colOff>165100</xdr:colOff>
      <xdr:row>77</xdr:row>
      <xdr:rowOff>19698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311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36225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894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115532</xdr:rowOff>
    </xdr:from>
    <xdr:to>
      <xdr:col>98</xdr:col>
      <xdr:colOff>38100</xdr:colOff>
      <xdr:row>77</xdr:row>
      <xdr:rowOff>45682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314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36809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323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歳出総額は、住民一人当たり</a:t>
          </a:r>
          <a:r>
            <a:rPr kumimoji="1" lang="en-US" altLang="ja-JP" sz="1300">
              <a:latin typeface="ＭＳ Ｐゴシック" panose="020B0600070205080204" pitchFamily="50" charset="-128"/>
              <a:ea typeface="ＭＳ Ｐゴシック" panose="020B0600070205080204" pitchFamily="50" charset="-128"/>
            </a:rPr>
            <a:t>390,110</a:t>
          </a:r>
          <a:r>
            <a:rPr kumimoji="1" lang="ja-JP" altLang="en-US" sz="1300">
              <a:latin typeface="ＭＳ Ｐゴシック" panose="020B0600070205080204" pitchFamily="50" charset="-128"/>
              <a:ea typeface="ＭＳ Ｐゴシック" panose="020B0600070205080204" pitchFamily="50" charset="-128"/>
            </a:rPr>
            <a:t>円となっており、特別定額給付金等の新型コロナウイルス感染症対応経費の減少や、その財源としての国庫支出金の減少等に伴い前年度と比較しておよそ</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の減少となっている。</a:t>
          </a:r>
        </a:p>
        <a:p>
          <a:r>
            <a:rPr kumimoji="1" lang="ja-JP" altLang="en-US" sz="1300">
              <a:latin typeface="ＭＳ Ｐゴシック" panose="020B0600070205080204" pitchFamily="50" charset="-128"/>
              <a:ea typeface="ＭＳ Ｐゴシック" panose="020B0600070205080204" pitchFamily="50" charset="-128"/>
            </a:rPr>
            <a:t>最も占める割合が高いのが扶助費で、住民一人当たり</a:t>
          </a:r>
          <a:r>
            <a:rPr kumimoji="1" lang="en-US" altLang="ja-JP" sz="1300">
              <a:latin typeface="ＭＳ Ｐゴシック" panose="020B0600070205080204" pitchFamily="50" charset="-128"/>
              <a:ea typeface="ＭＳ Ｐゴシック" panose="020B0600070205080204" pitchFamily="50" charset="-128"/>
            </a:rPr>
            <a:t>119,912</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円となっており、類似団体平均と比べて</a:t>
          </a:r>
          <a:r>
            <a:rPr kumimoji="1" lang="en-US" altLang="ja-JP" sz="1300">
              <a:latin typeface="ＭＳ Ｐゴシック" panose="020B0600070205080204" pitchFamily="50" charset="-128"/>
              <a:ea typeface="ＭＳ Ｐゴシック" panose="020B0600070205080204" pitchFamily="50" charset="-128"/>
            </a:rPr>
            <a:t>19,075</a:t>
          </a:r>
          <a:r>
            <a:rPr kumimoji="1" lang="ja-JP" altLang="en-US" sz="1300">
              <a:latin typeface="ＭＳ Ｐゴシック" panose="020B0600070205080204" pitchFamily="50" charset="-128"/>
              <a:ea typeface="ＭＳ Ｐゴシック" panose="020B0600070205080204" pitchFamily="50" charset="-128"/>
            </a:rPr>
            <a:t>円（約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）高く、直近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年間の伸び率も類似団体平均（</a:t>
          </a:r>
          <a:r>
            <a:rPr kumimoji="1" lang="en-US" altLang="ja-JP" sz="1300">
              <a:latin typeface="ＭＳ Ｐゴシック" panose="020B0600070205080204" pitchFamily="50" charset="-128"/>
              <a:ea typeface="ＭＳ Ｐゴシック" panose="020B0600070205080204" pitchFamily="50" charset="-128"/>
            </a:rPr>
            <a:t>48.8</a:t>
          </a:r>
          <a:r>
            <a:rPr kumimoji="1" lang="ja-JP" altLang="en-US" sz="1300">
              <a:latin typeface="ＭＳ Ｐゴシック" panose="020B0600070205080204" pitchFamily="50" charset="-128"/>
              <a:ea typeface="ＭＳ Ｐゴシック" panose="020B0600070205080204" pitchFamily="50" charset="-128"/>
            </a:rPr>
            <a:t>％）を上回っている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この要因として、社会福祉関係経費や子育て支援関係経費が膨らんでいることが挙げられる。今後は、受益者負担の原則などを徹底し、財政を圧迫することのないよう上昇傾向の歯止めに努める。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徳島県北島町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23,447
23,311
8.74
9,663,065
9,146,909
508,990
5,396,908
6,455,100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145415</xdr:rowOff>
    </xdr:from>
    <xdr:to>
      <xdr:col>24</xdr:col>
      <xdr:colOff>63500</xdr:colOff>
      <xdr:row>36</xdr:row>
      <xdr:rowOff>29591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146165"/>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53484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2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93218</xdr:rowOff>
    </xdr:from>
    <xdr:to>
      <xdr:col>19</xdr:col>
      <xdr:colOff>177800</xdr:colOff>
      <xdr:row>35</xdr:row>
      <xdr:rowOff>145415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93968"/>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149115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52451</xdr:rowOff>
    </xdr:from>
    <xdr:to>
      <xdr:col>15</xdr:col>
      <xdr:colOff>50800</xdr:colOff>
      <xdr:row>35</xdr:row>
      <xdr:rowOff>93218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53201"/>
          <a:ext cx="889000" cy="40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107967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52451</xdr:rowOff>
    </xdr:from>
    <xdr:to>
      <xdr:col>10</xdr:col>
      <xdr:colOff>114300</xdr:colOff>
      <xdr:row>35</xdr:row>
      <xdr:rowOff>152654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53201"/>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111777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102633</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150241</xdr:rowOff>
    </xdr:from>
    <xdr:to>
      <xdr:col>24</xdr:col>
      <xdr:colOff>114300</xdr:colOff>
      <xdr:row>36</xdr:row>
      <xdr:rowOff>80391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1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128668</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12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94615</xdr:rowOff>
    </xdr:from>
    <xdr:to>
      <xdr:col>20</xdr:col>
      <xdr:colOff>38100</xdr:colOff>
      <xdr:row>36</xdr:row>
      <xdr:rowOff>24765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95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15892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88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42418</xdr:rowOff>
    </xdr:from>
    <xdr:to>
      <xdr:col>15</xdr:col>
      <xdr:colOff>101600</xdr:colOff>
      <xdr:row>35</xdr:row>
      <xdr:rowOff>144018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4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135145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3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1651</xdr:rowOff>
    </xdr:from>
    <xdr:to>
      <xdr:col>10</xdr:col>
      <xdr:colOff>165100</xdr:colOff>
      <xdr:row>35</xdr:row>
      <xdr:rowOff>103251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94378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9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101854</xdr:rowOff>
    </xdr:from>
    <xdr:to>
      <xdr:col>6</xdr:col>
      <xdr:colOff>38100</xdr:colOff>
      <xdr:row>36</xdr:row>
      <xdr:rowOff>32004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10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23131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135726</xdr:rowOff>
    </xdr:from>
    <xdr:to>
      <xdr:col>24</xdr:col>
      <xdr:colOff>63500</xdr:colOff>
      <xdr:row>58</xdr:row>
      <xdr:rowOff>54714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394026"/>
          <a:ext cx="838200" cy="60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83769</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84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135726</xdr:rowOff>
    </xdr:from>
    <xdr:to>
      <xdr:col>19</xdr:col>
      <xdr:colOff>177800</xdr:colOff>
      <xdr:row>58</xdr:row>
      <xdr:rowOff>58813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394026"/>
          <a:ext cx="889000" cy="608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58813</xdr:rowOff>
    </xdr:from>
    <xdr:to>
      <xdr:col>15</xdr:col>
      <xdr:colOff>50800</xdr:colOff>
      <xdr:row>58</xdr:row>
      <xdr:rowOff>100971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10002913"/>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77186</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86009</xdr:rowOff>
    </xdr:from>
    <xdr:to>
      <xdr:col>10</xdr:col>
      <xdr:colOff>114300</xdr:colOff>
      <xdr:row>58</xdr:row>
      <xdr:rowOff>100971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30109"/>
          <a:ext cx="889000" cy="1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34853</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65451</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66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3914</xdr:rowOff>
    </xdr:from>
    <xdr:to>
      <xdr:col>24</xdr:col>
      <xdr:colOff>114300</xdr:colOff>
      <xdr:row>58</xdr:row>
      <xdr:rowOff>105514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94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90291</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86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84926</xdr:rowOff>
    </xdr:from>
    <xdr:to>
      <xdr:col>20</xdr:col>
      <xdr:colOff>38100</xdr:colOff>
      <xdr:row>55</xdr:row>
      <xdr:rowOff>15076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31603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11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8013</xdr:rowOff>
    </xdr:from>
    <xdr:to>
      <xdr:col>15</xdr:col>
      <xdr:colOff>101600</xdr:colOff>
      <xdr:row>58</xdr:row>
      <xdr:rowOff>109613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9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100740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10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50171</xdr:rowOff>
    </xdr:from>
    <xdr:to>
      <xdr:col>10</xdr:col>
      <xdr:colOff>165100</xdr:colOff>
      <xdr:row>58</xdr:row>
      <xdr:rowOff>151771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142898</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35209</xdr:rowOff>
    </xdr:from>
    <xdr:to>
      <xdr:col>6</xdr:col>
      <xdr:colOff>38100</xdr:colOff>
      <xdr:row>58</xdr:row>
      <xdr:rowOff>136809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7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127936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7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52223</xdr:rowOff>
    </xdr:from>
    <xdr:to>
      <xdr:col>24</xdr:col>
      <xdr:colOff>63500</xdr:colOff>
      <xdr:row>77</xdr:row>
      <xdr:rowOff>78122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82423"/>
          <a:ext cx="838200" cy="19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78122</xdr:rowOff>
    </xdr:from>
    <xdr:to>
      <xdr:col>19</xdr:col>
      <xdr:colOff>177800</xdr:colOff>
      <xdr:row>78</xdr:row>
      <xdr:rowOff>31305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79772"/>
          <a:ext cx="889000" cy="12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31305</xdr:rowOff>
    </xdr:from>
    <xdr:to>
      <xdr:col>15</xdr:col>
      <xdr:colOff>50800</xdr:colOff>
      <xdr:row>78</xdr:row>
      <xdr:rowOff>40038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4405"/>
          <a:ext cx="889000" cy="8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57225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87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16926</xdr:rowOff>
    </xdr:from>
    <xdr:to>
      <xdr:col>10</xdr:col>
      <xdr:colOff>114300</xdr:colOff>
      <xdr:row>78</xdr:row>
      <xdr:rowOff>40038</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90026"/>
          <a:ext cx="889000" cy="2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101978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32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1423</xdr:rowOff>
    </xdr:from>
    <xdr:to>
      <xdr:col>24</xdr:col>
      <xdr:colOff>114300</xdr:colOff>
      <xdr:row>76</xdr:row>
      <xdr:rowOff>103023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31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24299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83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27322</xdr:rowOff>
    </xdr:from>
    <xdr:to>
      <xdr:col>20</xdr:col>
      <xdr:colOff>38100</xdr:colOff>
      <xdr:row>77</xdr:row>
      <xdr:rowOff>128922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2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145449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04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151955</xdr:rowOff>
    </xdr:from>
    <xdr:to>
      <xdr:col>15</xdr:col>
      <xdr:colOff>101600</xdr:colOff>
      <xdr:row>78</xdr:row>
      <xdr:rowOff>82105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3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73232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160688</xdr:rowOff>
    </xdr:from>
    <xdr:to>
      <xdr:col>10</xdr:col>
      <xdr:colOff>165100</xdr:colOff>
      <xdr:row>78</xdr:row>
      <xdr:rowOff>90838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6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81965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55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137576</xdr:rowOff>
    </xdr:from>
    <xdr:to>
      <xdr:col>6</xdr:col>
      <xdr:colOff>38100</xdr:colOff>
      <xdr:row>78</xdr:row>
      <xdr:rowOff>67726</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3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84253</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114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13480</xdr:rowOff>
    </xdr:from>
    <xdr:to>
      <xdr:col>24</xdr:col>
      <xdr:colOff>63500</xdr:colOff>
      <xdr:row>97</xdr:row>
      <xdr:rowOff>127242</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6644130"/>
          <a:ext cx="838200" cy="1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4283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3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127242</xdr:rowOff>
    </xdr:from>
    <xdr:to>
      <xdr:col>19</xdr:col>
      <xdr:colOff>177800</xdr:colOff>
      <xdr:row>97</xdr:row>
      <xdr:rowOff>171427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57892"/>
          <a:ext cx="889000" cy="4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77483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87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171427</xdr:rowOff>
    </xdr:from>
    <xdr:to>
      <xdr:col>15</xdr:col>
      <xdr:colOff>50800</xdr:colOff>
      <xdr:row>98</xdr:row>
      <xdr:rowOff>31459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02077"/>
          <a:ext cx="889000" cy="31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117081</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1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31459</xdr:rowOff>
    </xdr:from>
    <xdr:to>
      <xdr:col>10</xdr:col>
      <xdr:colOff>114300</xdr:colOff>
      <xdr:row>98</xdr:row>
      <xdr:rowOff>40015</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833559"/>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129066</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3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90416</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134130</xdr:rowOff>
    </xdr:from>
    <xdr:to>
      <xdr:col>24</xdr:col>
      <xdr:colOff>114300</xdr:colOff>
      <xdr:row>97</xdr:row>
      <xdr:rowOff>64280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157007</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44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76442</xdr:rowOff>
    </xdr:from>
    <xdr:to>
      <xdr:col>20</xdr:col>
      <xdr:colOff>38100</xdr:colOff>
      <xdr:row>98</xdr:row>
      <xdr:rowOff>6592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70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23119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48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120627</xdr:rowOff>
    </xdr:from>
    <xdr:to>
      <xdr:col>15</xdr:col>
      <xdr:colOff>101600</xdr:colOff>
      <xdr:row>98</xdr:row>
      <xdr:rowOff>50777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5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67304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26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152109</xdr:rowOff>
    </xdr:from>
    <xdr:to>
      <xdr:col>10</xdr:col>
      <xdr:colOff>165100</xdr:colOff>
      <xdr:row>98</xdr:row>
      <xdr:rowOff>82259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8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98786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55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160665</xdr:rowOff>
    </xdr:from>
    <xdr:to>
      <xdr:col>6</xdr:col>
      <xdr:colOff>38100</xdr:colOff>
      <xdr:row>98</xdr:row>
      <xdr:rowOff>90815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9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107342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56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114063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457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35250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378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22514</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36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30678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59641</xdr:rowOff>
    </xdr:from>
    <xdr:to>
      <xdr:col>55</xdr:col>
      <xdr:colOff>0</xdr:colOff>
      <xdr:row>59</xdr:row>
      <xdr:rowOff>60899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175191"/>
          <a:ext cx="838200" cy="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86500</xdr:rowOff>
    </xdr:from>
    <xdr:ext cx="469744"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85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60899</xdr:rowOff>
    </xdr:from>
    <xdr:to>
      <xdr:col>50</xdr:col>
      <xdr:colOff>114300</xdr:colOff>
      <xdr:row>59</xdr:row>
      <xdr:rowOff>68165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8750300" y="10176449"/>
          <a:ext cx="889000" cy="7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164361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372111" y="9765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65470</xdr:rowOff>
    </xdr:from>
    <xdr:to>
      <xdr:col>45</xdr:col>
      <xdr:colOff>177800</xdr:colOff>
      <xdr:row>59</xdr:row>
      <xdr:rowOff>68165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181020"/>
          <a:ext cx="889000" cy="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171366</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483111" y="9772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65470</xdr:rowOff>
    </xdr:from>
    <xdr:to>
      <xdr:col>41</xdr:col>
      <xdr:colOff>50800</xdr:colOff>
      <xdr:row>59</xdr:row>
      <xdr:rowOff>70875</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flipV="1">
          <a:off x="6972300" y="10181020"/>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150661</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158939</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8841</xdr:rowOff>
    </xdr:from>
    <xdr:to>
      <xdr:col>55</xdr:col>
      <xdr:colOff>50800</xdr:colOff>
      <xdr:row>59</xdr:row>
      <xdr:rowOff>110441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2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95218</xdr:rowOff>
    </xdr:from>
    <xdr:ext cx="469744"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39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10099</xdr:rowOff>
    </xdr:from>
    <xdr:to>
      <xdr:col>50</xdr:col>
      <xdr:colOff>165100</xdr:colOff>
      <xdr:row>59</xdr:row>
      <xdr:rowOff>111699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2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102826</xdr:rowOff>
    </xdr:from>
    <xdr:ext cx="469744"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04428" y="10218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17365</xdr:rowOff>
    </xdr:from>
    <xdr:to>
      <xdr:col>46</xdr:col>
      <xdr:colOff>38100</xdr:colOff>
      <xdr:row>59</xdr:row>
      <xdr:rowOff>118965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3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110092</xdr:rowOff>
    </xdr:from>
    <xdr:ext cx="469744"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15428" y="10225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14670</xdr:rowOff>
    </xdr:from>
    <xdr:to>
      <xdr:col>41</xdr:col>
      <xdr:colOff>101600</xdr:colOff>
      <xdr:row>59</xdr:row>
      <xdr:rowOff>116270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3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107397</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26428" y="1022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20075</xdr:rowOff>
    </xdr:from>
    <xdr:to>
      <xdr:col>36</xdr:col>
      <xdr:colOff>165100</xdr:colOff>
      <xdr:row>59</xdr:row>
      <xdr:rowOff>121675</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3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112802</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37428" y="1022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24028</xdr:rowOff>
    </xdr:from>
    <xdr:to>
      <xdr:col>55</xdr:col>
      <xdr:colOff>0</xdr:colOff>
      <xdr:row>77</xdr:row>
      <xdr:rowOff>50592</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225678"/>
          <a:ext cx="838200" cy="2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50592</xdr:rowOff>
    </xdr:from>
    <xdr:to>
      <xdr:col>50</xdr:col>
      <xdr:colOff>114300</xdr:colOff>
      <xdr:row>78</xdr:row>
      <xdr:rowOff>66777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252242"/>
          <a:ext cx="889000" cy="18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58364</xdr:rowOff>
    </xdr:from>
    <xdr:to>
      <xdr:col>45</xdr:col>
      <xdr:colOff>177800</xdr:colOff>
      <xdr:row>78</xdr:row>
      <xdr:rowOff>66777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7861300" y="13431464"/>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58364</xdr:rowOff>
    </xdr:from>
    <xdr:to>
      <xdr:col>41</xdr:col>
      <xdr:colOff>50800</xdr:colOff>
      <xdr:row>78</xdr:row>
      <xdr:rowOff>63119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31464"/>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17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123105</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15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171242</xdr:rowOff>
    </xdr:from>
    <xdr:to>
      <xdr:col>50</xdr:col>
      <xdr:colOff>165100</xdr:colOff>
      <xdr:row>77</xdr:row>
      <xdr:rowOff>101392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20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92519</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04428" y="132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15977</xdr:rowOff>
    </xdr:from>
    <xdr:to>
      <xdr:col>46</xdr:col>
      <xdr:colOff>38100</xdr:colOff>
      <xdr:row>78</xdr:row>
      <xdr:rowOff>117577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108704</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7564</xdr:rowOff>
    </xdr:from>
    <xdr:to>
      <xdr:col>41</xdr:col>
      <xdr:colOff>101600</xdr:colOff>
      <xdr:row>78</xdr:row>
      <xdr:rowOff>109164</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38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100291</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26428" y="1347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12319</xdr:rowOff>
    </xdr:from>
    <xdr:to>
      <xdr:col>36</xdr:col>
      <xdr:colOff>165100</xdr:colOff>
      <xdr:row>78</xdr:row>
      <xdr:rowOff>113919</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105046</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44560</xdr:rowOff>
    </xdr:from>
    <xdr:to>
      <xdr:col>55</xdr:col>
      <xdr:colOff>0</xdr:colOff>
      <xdr:row>97</xdr:row>
      <xdr:rowOff>86536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9639300" y="16675210"/>
          <a:ext cx="838200" cy="4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1298</xdr:rowOff>
    </xdr:from>
    <xdr:to>
      <xdr:col>50</xdr:col>
      <xdr:colOff>114300</xdr:colOff>
      <xdr:row>97</xdr:row>
      <xdr:rowOff>44560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8750300" y="16631948"/>
          <a:ext cx="889000" cy="4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135172</xdr:rowOff>
    </xdr:from>
    <xdr:to>
      <xdr:col>45</xdr:col>
      <xdr:colOff>177800</xdr:colOff>
      <xdr:row>97</xdr:row>
      <xdr:rowOff>1298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7861300" y="16594372"/>
          <a:ext cx="889000" cy="3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92808</xdr:rowOff>
    </xdr:from>
    <xdr:to>
      <xdr:col>41</xdr:col>
      <xdr:colOff>50800</xdr:colOff>
      <xdr:row>96</xdr:row>
      <xdr:rowOff>135172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6972300" y="16552008"/>
          <a:ext cx="889000" cy="42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35736</xdr:rowOff>
    </xdr:from>
    <xdr:to>
      <xdr:col>55</xdr:col>
      <xdr:colOff>50800</xdr:colOff>
      <xdr:row>97</xdr:row>
      <xdr:rowOff>137336</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66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14163</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64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165210</xdr:rowOff>
    </xdr:from>
    <xdr:to>
      <xdr:col>50</xdr:col>
      <xdr:colOff>165100</xdr:colOff>
      <xdr:row>97</xdr:row>
      <xdr:rowOff>95360</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2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86487</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1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121948</xdr:rowOff>
    </xdr:from>
    <xdr:to>
      <xdr:col>46</xdr:col>
      <xdr:colOff>38100</xdr:colOff>
      <xdr:row>97</xdr:row>
      <xdr:rowOff>52098</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58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43225</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67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84372</xdr:rowOff>
    </xdr:from>
    <xdr:to>
      <xdr:col>41</xdr:col>
      <xdr:colOff>101600</xdr:colOff>
      <xdr:row>97</xdr:row>
      <xdr:rowOff>14522</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54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5649</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63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42008</xdr:rowOff>
    </xdr:from>
    <xdr:to>
      <xdr:col>36</xdr:col>
      <xdr:colOff>165100</xdr:colOff>
      <xdr:row>96</xdr:row>
      <xdr:rowOff>143608</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50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134735</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59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00000000-0008-0000-0700-000009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a:extLst>
            <a:ext uri="{FF2B5EF4-FFF2-40B4-BE49-F238E27FC236}">
              <a16:creationId xmlns:a16="http://schemas.microsoft.com/office/drawing/2014/main" id="{00000000-0008-0000-0700-00000B020000}"/>
            </a:ext>
          </a:extLst>
        </xdr:cNvPr>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a:extLst>
            <a:ext uri="{FF2B5EF4-FFF2-40B4-BE49-F238E27FC236}">
              <a16:creationId xmlns:a16="http://schemas.microsoft.com/office/drawing/2014/main" id="{00000000-0008-0000-0700-00000D020000}"/>
            </a:ext>
          </a:extLst>
        </xdr:cNvPr>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45841</xdr:rowOff>
    </xdr:from>
    <xdr:to>
      <xdr:col>85</xdr:col>
      <xdr:colOff>127000</xdr:colOff>
      <xdr:row>37</xdr:row>
      <xdr:rowOff>65348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5481300" y="6389491"/>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a:extLst>
            <a:ext uri="{FF2B5EF4-FFF2-40B4-BE49-F238E27FC236}">
              <a16:creationId xmlns:a16="http://schemas.microsoft.com/office/drawing/2014/main" id="{00000000-0008-0000-0700-000010020000}"/>
            </a:ext>
          </a:extLst>
        </xdr:cNvPr>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45841</xdr:rowOff>
    </xdr:from>
    <xdr:to>
      <xdr:col>81</xdr:col>
      <xdr:colOff>50800</xdr:colOff>
      <xdr:row>37</xdr:row>
      <xdr:rowOff>69043</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4592300" y="6389491"/>
          <a:ext cx="889000" cy="2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69043</xdr:rowOff>
    </xdr:from>
    <xdr:to>
      <xdr:col>76</xdr:col>
      <xdr:colOff>114300</xdr:colOff>
      <xdr:row>37</xdr:row>
      <xdr:rowOff>78302</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3703300" y="6412693"/>
          <a:ext cx="889000" cy="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22199</xdr:rowOff>
    </xdr:from>
    <xdr:to>
      <xdr:col>71</xdr:col>
      <xdr:colOff>177800</xdr:colOff>
      <xdr:row>37</xdr:row>
      <xdr:rowOff>78302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a:off x="12814300" y="6365849"/>
          <a:ext cx="889000" cy="5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a:extLst>
            <a:ext uri="{FF2B5EF4-FFF2-40B4-BE49-F238E27FC236}">
              <a16:creationId xmlns:a16="http://schemas.microsoft.com/office/drawing/2014/main" id="{00000000-0008-0000-0700-00001B020000}"/>
            </a:ext>
          </a:extLst>
        </xdr:cNvPr>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124553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46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14548</xdr:rowOff>
    </xdr:from>
    <xdr:to>
      <xdr:col>85</xdr:col>
      <xdr:colOff>177800</xdr:colOff>
      <xdr:row>37</xdr:row>
      <xdr:rowOff>116148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6268700" y="6358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164425</xdr:rowOff>
    </xdr:from>
    <xdr:ext cx="534377" cy="259045"/>
    <xdr:sp macro="" textlink="">
      <xdr:nvSpPr>
        <xdr:cNvPr id="547" name="消防費該当値テキスト">
          <a:extLst>
            <a:ext uri="{FF2B5EF4-FFF2-40B4-BE49-F238E27FC236}">
              <a16:creationId xmlns:a16="http://schemas.microsoft.com/office/drawing/2014/main" id="{00000000-0008-0000-0700-000023020000}"/>
            </a:ext>
          </a:extLst>
        </xdr:cNvPr>
        <xdr:cNvSpPr txBox="1"/>
      </xdr:nvSpPr>
      <xdr:spPr>
        <a:xfrm>
          <a:off x="16370300" y="633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166491</xdr:rowOff>
    </xdr:from>
    <xdr:to>
      <xdr:col>81</xdr:col>
      <xdr:colOff>101600</xdr:colOff>
      <xdr:row>37</xdr:row>
      <xdr:rowOff>96641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5430500" y="63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113168</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5214111" y="611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18243</xdr:rowOff>
    </xdr:from>
    <xdr:to>
      <xdr:col>76</xdr:col>
      <xdr:colOff>165100</xdr:colOff>
      <xdr:row>37</xdr:row>
      <xdr:rowOff>119843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4541500" y="63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110970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4325111" y="64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27502</xdr:rowOff>
    </xdr:from>
    <xdr:to>
      <xdr:col>72</xdr:col>
      <xdr:colOff>38100</xdr:colOff>
      <xdr:row>37</xdr:row>
      <xdr:rowOff>129102</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3652500" y="637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120229</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3436111" y="646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142849</xdr:rowOff>
    </xdr:from>
    <xdr:to>
      <xdr:col>67</xdr:col>
      <xdr:colOff>101600</xdr:colOff>
      <xdr:row>37</xdr:row>
      <xdr:rowOff>72999</xdr:rowOff>
    </xdr:to>
    <xdr:sp macro="" textlink="">
      <xdr:nvSpPr>
        <xdr:cNvPr id="554" name="楕円 553">
          <a:extLst>
            <a:ext uri="{FF2B5EF4-FFF2-40B4-BE49-F238E27FC236}">
              <a16:creationId xmlns:a16="http://schemas.microsoft.com/office/drawing/2014/main" id="{00000000-0008-0000-0700-00002A020000}"/>
            </a:ext>
          </a:extLst>
        </xdr:cNvPr>
        <xdr:cNvSpPr/>
      </xdr:nvSpPr>
      <xdr:spPr>
        <a:xfrm>
          <a:off x="12763500" y="6315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89526</xdr:rowOff>
    </xdr:from>
    <xdr:ext cx="534377"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547111" y="609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52334</xdr:rowOff>
    </xdr:from>
    <xdr:to>
      <xdr:col>85</xdr:col>
      <xdr:colOff>127000</xdr:colOff>
      <xdr:row>57</xdr:row>
      <xdr:rowOff>54235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5481300" y="9824984"/>
          <a:ext cx="838200" cy="1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11805</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784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52334</xdr:rowOff>
    </xdr:from>
    <xdr:to>
      <xdr:col>81</xdr:col>
      <xdr:colOff>50800</xdr:colOff>
      <xdr:row>57</xdr:row>
      <xdr:rowOff>137711</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4592300" y="9824984"/>
          <a:ext cx="889000" cy="8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137711</xdr:rowOff>
    </xdr:from>
    <xdr:to>
      <xdr:col>76</xdr:col>
      <xdr:colOff>114300</xdr:colOff>
      <xdr:row>57</xdr:row>
      <xdr:rowOff>146133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910361"/>
          <a:ext cx="889000" cy="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125271</xdr:rowOff>
    </xdr:from>
    <xdr:to>
      <xdr:col>71</xdr:col>
      <xdr:colOff>177800</xdr:colOff>
      <xdr:row>57</xdr:row>
      <xdr:rowOff>146133</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897921"/>
          <a:ext cx="889000" cy="2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158719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8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3435</xdr:rowOff>
    </xdr:from>
    <xdr:to>
      <xdr:col>85</xdr:col>
      <xdr:colOff>177800</xdr:colOff>
      <xdr:row>57</xdr:row>
      <xdr:rowOff>105035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7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26312</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2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1534</xdr:rowOff>
    </xdr:from>
    <xdr:to>
      <xdr:col>81</xdr:col>
      <xdr:colOff>101600</xdr:colOff>
      <xdr:row>57</xdr:row>
      <xdr:rowOff>103134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7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94261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6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86911</xdr:rowOff>
    </xdr:from>
    <xdr:to>
      <xdr:col>76</xdr:col>
      <xdr:colOff>165100</xdr:colOff>
      <xdr:row>58</xdr:row>
      <xdr:rowOff>17061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8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8188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9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95333</xdr:rowOff>
    </xdr:from>
    <xdr:to>
      <xdr:col>72</xdr:col>
      <xdr:colOff>38100</xdr:colOff>
      <xdr:row>58</xdr:row>
      <xdr:rowOff>25483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867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16610</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96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74471</xdr:rowOff>
    </xdr:from>
    <xdr:to>
      <xdr:col>67</xdr:col>
      <xdr:colOff>101600</xdr:colOff>
      <xdr:row>58</xdr:row>
      <xdr:rowOff>4621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84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167198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939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a:extLst>
            <a:ext uri="{FF2B5EF4-FFF2-40B4-BE49-F238E27FC236}">
              <a16:creationId xmlns:a16="http://schemas.microsoft.com/office/drawing/2014/main" id="{00000000-0008-0000-07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a:extLst>
            <a:ext uri="{FF2B5EF4-FFF2-40B4-BE49-F238E27FC236}">
              <a16:creationId xmlns:a16="http://schemas.microsoft.com/office/drawing/2014/main" id="{00000000-0008-0000-0700-00007B020000}"/>
            </a:ext>
          </a:extLst>
        </xdr:cNvPr>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a:extLst>
            <a:ext uri="{FF2B5EF4-FFF2-40B4-BE49-F238E27FC236}">
              <a16:creationId xmlns:a16="http://schemas.microsoft.com/office/drawing/2014/main" id="{00000000-0008-0000-0700-00007D020000}"/>
            </a:ext>
          </a:extLst>
        </xdr:cNvPr>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a:extLst>
            <a:ext uri="{FF2B5EF4-FFF2-40B4-BE49-F238E27FC236}">
              <a16:creationId xmlns:a16="http://schemas.microsoft.com/office/drawing/2014/main" id="{00000000-0008-0000-0700-000080020000}"/>
            </a:ext>
          </a:extLst>
        </xdr:cNvPr>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a:extLst>
            <a:ext uri="{FF2B5EF4-FFF2-40B4-BE49-F238E27FC236}">
              <a16:creationId xmlns:a16="http://schemas.microsoft.com/office/drawing/2014/main" id="{00000000-0008-0000-0700-000093020000}"/>
            </a:ext>
          </a:extLst>
        </xdr:cNvPr>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a:extLst>
            <a:ext uri="{FF2B5EF4-FFF2-40B4-BE49-F238E27FC236}">
              <a16:creationId xmlns:a16="http://schemas.microsoft.com/office/drawing/2014/main" id="{00000000-0008-0000-07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a:extLst>
            <a:ext uri="{FF2B5EF4-FFF2-40B4-BE49-F238E27FC236}">
              <a16:creationId xmlns:a16="http://schemas.microsoft.com/office/drawing/2014/main" id="{00000000-0008-0000-0700-0000B6020000}"/>
            </a:ext>
          </a:extLst>
        </xdr:cNvPr>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a:extLst>
            <a:ext uri="{FF2B5EF4-FFF2-40B4-BE49-F238E27FC236}">
              <a16:creationId xmlns:a16="http://schemas.microsoft.com/office/drawing/2014/main" id="{00000000-0008-0000-0700-0000B8020000}"/>
            </a:ext>
          </a:extLst>
        </xdr:cNvPr>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73994</xdr:rowOff>
    </xdr:from>
    <xdr:to>
      <xdr:col>85</xdr:col>
      <xdr:colOff>127000</xdr:colOff>
      <xdr:row>97</xdr:row>
      <xdr:rowOff>79218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5481300" y="16704644"/>
          <a:ext cx="838200" cy="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a:extLst>
            <a:ext uri="{FF2B5EF4-FFF2-40B4-BE49-F238E27FC236}">
              <a16:creationId xmlns:a16="http://schemas.microsoft.com/office/drawing/2014/main" id="{00000000-0008-0000-0700-0000BB020000}"/>
            </a:ext>
          </a:extLst>
        </xdr:cNvPr>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57486</xdr:rowOff>
    </xdr:from>
    <xdr:to>
      <xdr:col>81</xdr:col>
      <xdr:colOff>50800</xdr:colOff>
      <xdr:row>97</xdr:row>
      <xdr:rowOff>73994</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4592300" y="16688136"/>
          <a:ext cx="889000" cy="1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17742</xdr:rowOff>
    </xdr:from>
    <xdr:to>
      <xdr:col>76</xdr:col>
      <xdr:colOff>114300</xdr:colOff>
      <xdr:row>97</xdr:row>
      <xdr:rowOff>57486</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3703300" y="16648392"/>
          <a:ext cx="889000" cy="39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17742</xdr:rowOff>
    </xdr:from>
    <xdr:to>
      <xdr:col>71</xdr:col>
      <xdr:colOff>177800</xdr:colOff>
      <xdr:row>97</xdr:row>
      <xdr:rowOff>44259</xdr:rowOff>
    </xdr:to>
    <xdr:cxnSp macro="">
      <xdr:nvCxnSpPr>
        <xdr:cNvPr id="707" name="直線コネクタ 706">
          <a:extLst>
            <a:ext uri="{FF2B5EF4-FFF2-40B4-BE49-F238E27FC236}">
              <a16:creationId xmlns:a16="http://schemas.microsoft.com/office/drawing/2014/main" id="{00000000-0008-0000-0700-0000C3020000}"/>
            </a:ext>
          </a:extLst>
        </xdr:cNvPr>
        <xdr:cNvCxnSpPr/>
      </xdr:nvCxnSpPr>
      <xdr:spPr>
        <a:xfrm flipV="1">
          <a:off x="12814300" y="16648392"/>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28418</xdr:rowOff>
    </xdr:from>
    <xdr:to>
      <xdr:col>85</xdr:col>
      <xdr:colOff>177800</xdr:colOff>
      <xdr:row>97</xdr:row>
      <xdr:rowOff>130018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6268700" y="1665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6845</xdr:rowOff>
    </xdr:from>
    <xdr:ext cx="534377" cy="259045"/>
    <xdr:sp macro="" textlink="">
      <xdr:nvSpPr>
        <xdr:cNvPr id="718" name="公債費該当値テキスト">
          <a:extLst>
            <a:ext uri="{FF2B5EF4-FFF2-40B4-BE49-F238E27FC236}">
              <a16:creationId xmlns:a16="http://schemas.microsoft.com/office/drawing/2014/main" id="{00000000-0008-0000-0700-0000CE020000}"/>
            </a:ext>
          </a:extLst>
        </xdr:cNvPr>
        <xdr:cNvSpPr txBox="1"/>
      </xdr:nvSpPr>
      <xdr:spPr>
        <a:xfrm>
          <a:off x="16370300" y="1663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23194</xdr:rowOff>
    </xdr:from>
    <xdr:to>
      <xdr:col>81</xdr:col>
      <xdr:colOff>101600</xdr:colOff>
      <xdr:row>97</xdr:row>
      <xdr:rowOff>124794</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5430500" y="1665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115921</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14111" y="1674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6686</xdr:rowOff>
    </xdr:from>
    <xdr:to>
      <xdr:col>76</xdr:col>
      <xdr:colOff>165100</xdr:colOff>
      <xdr:row>97</xdr:row>
      <xdr:rowOff>108286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4541500" y="16637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99413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4325111" y="1673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138392</xdr:rowOff>
    </xdr:from>
    <xdr:to>
      <xdr:col>72</xdr:col>
      <xdr:colOff>38100</xdr:colOff>
      <xdr:row>97</xdr:row>
      <xdr:rowOff>68542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3652500" y="1659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59669</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3436111" y="1669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164909</xdr:rowOff>
    </xdr:from>
    <xdr:to>
      <xdr:col>67</xdr:col>
      <xdr:colOff>101600</xdr:colOff>
      <xdr:row>97</xdr:row>
      <xdr:rowOff>95059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2763500" y="1662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86186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2547111" y="1671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a:extLst>
            <a:ext uri="{FF2B5EF4-FFF2-40B4-BE49-F238E27FC236}">
              <a16:creationId xmlns:a16="http://schemas.microsoft.com/office/drawing/2014/main" id="{00000000-0008-0000-07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a:extLst>
            <a:ext uri="{FF2B5EF4-FFF2-40B4-BE49-F238E27FC236}">
              <a16:creationId xmlns:a16="http://schemas.microsoft.com/office/drawing/2014/main" id="{00000000-0008-0000-0700-0000EF020000}"/>
            </a:ext>
          </a:extLst>
        </xdr:cNvPr>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a:extLst>
            <a:ext uri="{FF2B5EF4-FFF2-40B4-BE49-F238E27FC236}">
              <a16:creationId xmlns:a16="http://schemas.microsoft.com/office/drawing/2014/main" id="{00000000-0008-0000-0700-0000F1020000}"/>
            </a:ext>
          </a:extLst>
        </xdr:cNvPr>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a:extLst>
            <a:ext uri="{FF2B5EF4-FFF2-40B4-BE49-F238E27FC236}">
              <a16:creationId xmlns:a16="http://schemas.microsoft.com/office/drawing/2014/main" id="{00000000-0008-0000-0700-0000F4020000}"/>
            </a:ext>
          </a:extLst>
        </xdr:cNvPr>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a:extLst>
            <a:ext uri="{FF2B5EF4-FFF2-40B4-BE49-F238E27FC236}">
              <a16:creationId xmlns:a16="http://schemas.microsoft.com/office/drawing/2014/main" id="{00000000-0008-0000-0700-000007030000}"/>
            </a:ext>
          </a:extLst>
        </xdr:cNvPr>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a:extLst>
            <a:ext uri="{FF2B5EF4-FFF2-40B4-BE49-F238E27FC236}">
              <a16:creationId xmlns:a16="http://schemas.microsoft.com/office/drawing/2014/main" id="{00000000-0008-0000-0700-000020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a:extLst>
            <a:ext uri="{FF2B5EF4-FFF2-40B4-BE49-F238E27FC236}">
              <a16:creationId xmlns:a16="http://schemas.microsoft.com/office/drawing/2014/main" id="{00000000-0008-0000-0700-000022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a:extLst>
            <a:ext uri="{FF2B5EF4-FFF2-40B4-BE49-F238E27FC236}">
              <a16:creationId xmlns:a16="http://schemas.microsoft.com/office/drawing/2014/main" id="{00000000-0008-0000-0700-000025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a:extLst>
            <a:ext uri="{FF2B5EF4-FFF2-40B4-BE49-F238E27FC236}">
              <a16:creationId xmlns:a16="http://schemas.microsoft.com/office/drawing/2014/main" id="{00000000-0008-0000-0700-000038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a:extLst>
            <a:ext uri="{FF2B5EF4-FFF2-40B4-BE49-F238E27FC236}">
              <a16:creationId xmlns:a16="http://schemas.microsoft.com/office/drawing/2014/main" id="{00000000-0008-0000-0700-00004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42,306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79.0</a:t>
          </a:r>
          <a:r>
            <a:rPr kumimoji="1" lang="ja-JP" altLang="en-US" sz="1300">
              <a:latin typeface="ＭＳ Ｐゴシック" panose="020B0600070205080204" pitchFamily="50" charset="-128"/>
              <a:ea typeface="ＭＳ Ｐゴシック" panose="020B0600070205080204" pitchFamily="50" charset="-128"/>
            </a:rPr>
            <a:t>％の減となっている。これは、特別定額給付金の減、土地開発基金整理による減などが主な要因となっている。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166,480</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円となっており、類似団体平均を上回っている。令和３年度は子育て世帯への臨時特別給付金事業費の増、非課税世帯等への臨時特別給付金事業費の増等により、前年度と比較して</a:t>
          </a:r>
          <a:r>
            <a:rPr kumimoji="1" lang="en-US" altLang="ja-JP" sz="1300">
              <a:latin typeface="ＭＳ Ｐゴシック" panose="020B0600070205080204" pitchFamily="50" charset="-128"/>
              <a:ea typeface="ＭＳ Ｐゴシック" panose="020B0600070205080204" pitchFamily="50" charset="-128"/>
            </a:rPr>
            <a:t>18.4</a:t>
          </a:r>
          <a:r>
            <a:rPr kumimoji="1" lang="ja-JP" altLang="en-US" sz="1300">
              <a:latin typeface="ＭＳ Ｐゴシック" panose="020B0600070205080204" pitchFamily="50" charset="-128"/>
              <a:ea typeface="ＭＳ Ｐゴシック" panose="020B0600070205080204" pitchFamily="50" charset="-128"/>
            </a:rPr>
            <a:t>％の増となっている。扶助費等の社会保障関連経費が多い民生費は今後も増加が見込まれるため、比率の推移は注視していく必要がある。今後は子育て支援施策等を推進しながらも、受益者負担の原則などを徹底し、財政を圧迫することのないよう上昇傾向の歯止めに努める。</a:t>
          </a:r>
        </a:p>
        <a:p>
          <a:r>
            <a:rPr kumimoji="1" lang="ja-JP" altLang="en-US" sz="1300">
              <a:latin typeface="ＭＳ Ｐゴシック" panose="020B0600070205080204" pitchFamily="50" charset="-128"/>
              <a:ea typeface="ＭＳ Ｐゴシック" panose="020B0600070205080204" pitchFamily="50" charset="-128"/>
            </a:rPr>
            <a:t>　衛生費については、住民一人当たりコストが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46,230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％の増となっている。これは、新型コロナウイルスワクチン接種事業費の増が主な要因となっている。</a:t>
          </a:r>
        </a:p>
        <a:p>
          <a:r>
            <a:rPr kumimoji="1" lang="ja-JP" altLang="en-US" sz="1300">
              <a:latin typeface="ＭＳ Ｐゴシック" panose="020B0600070205080204" pitchFamily="50" charset="-128"/>
              <a:ea typeface="ＭＳ Ｐゴシック" panose="020B0600070205080204" pitchFamily="50" charset="-128"/>
            </a:rPr>
            <a:t>　商工費については、住民一人当たりコストが</a:t>
          </a:r>
          <a:r>
            <a:rPr kumimoji="1" lang="en-US" altLang="ja-JP" sz="1300">
              <a:latin typeface="ＭＳ Ｐゴシック" panose="020B0600070205080204" pitchFamily="50" charset="-128"/>
              <a:ea typeface="ＭＳ Ｐゴシック" panose="020B0600070205080204" pitchFamily="50" charset="-128"/>
            </a:rPr>
            <a:t>6,280</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％の減となっている。これは、地方創生臨時交付金事業の増などが主な要因となっている。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実質収支については、安定的な黒字を保っているものの、今後も、扶助費の増大や公共施設の老朽化に伴う修繕・更新等の費用負担が必要となり、予断を許さない状況である。</a:t>
          </a:r>
        </a:p>
        <a:p>
          <a:r>
            <a:rPr kumimoji="1" lang="ja-JP" altLang="en-US" sz="1400">
              <a:latin typeface="ＭＳ ゴシック" pitchFamily="49" charset="-128"/>
              <a:ea typeface="ＭＳ ゴシック" pitchFamily="49" charset="-128"/>
            </a:rPr>
            <a:t>　今後は、基金取り崩し額の抑制、実質単年度収支の改善のため、歳入確保・歳出削減に向けた取り組みを着実に進めることはもちろん、あらゆる事務事業についても、不断に見直し・効率化を進めていく。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徳島県北島町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他会計すべてにおいて黒字数値で安定している。しかし、一般会計の繰出金が増加傾向であるため、予算編成時に事業内容の精査を行い、一層の財政健全化に努める。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_&#32207;&#21209;&#35506;/02_&#36001;&#25919;&#20418;/04_&#36001;&#25919;&#20998;&#26512;&#12395;&#38306;&#12377;&#12427;&#12371;&#12392;/&#20844;&#20250;&#35336;&#12395;&#38306;&#12377;&#12427;&#12371;&#12392;/R05/20230929_&#65288;&#20381;&#38972;&#65289;&#20196;&#21644;&#65299;&#24180;&#24230;&#36001;&#25919;&#29366;&#27841;&#36039;&#26009;&#38598;&#12398;&#20316;&#25104;&#12395;&#12388;&#12356;&#12390;&#65288;2&#22238;&#30446;&#12539;&#22320;&#26041;&#20844;&#20250;&#35336;&#38306;&#20418;&#65289;/05_&#25552;&#20986;/20231004_&#22320;&#22495;&#31185;&#23398;&#22238;&#31572;&#26696;&#12304;&#36001;&#25919;&#29366;&#27841;&#36039;&#26009;&#38598;&#12305;_364029_&#21271;&#23798;&#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57.9</v>
          </cell>
          <cell r="BX53">
            <v>59.5</v>
          </cell>
          <cell r="CF53">
            <v>61.2</v>
          </cell>
          <cell r="CN53">
            <v>62</v>
          </cell>
          <cell r="CV53">
            <v>63.1</v>
          </cell>
        </row>
        <row r="55">
          <cell r="AN55" t="str">
            <v>類似団体内平均値</v>
          </cell>
          <cell r="BP55">
            <v>20.2</v>
          </cell>
          <cell r="BX55">
            <v>18.2</v>
          </cell>
          <cell r="CF55">
            <v>20.3</v>
          </cell>
          <cell r="CN55">
            <v>15.5</v>
          </cell>
          <cell r="CV55">
            <v>4.5999999999999996</v>
          </cell>
        </row>
        <row r="57">
          <cell r="BP57">
            <v>57.5</v>
          </cell>
          <cell r="BX57">
            <v>59.3</v>
          </cell>
          <cell r="CF57">
            <v>60.3</v>
          </cell>
          <cell r="CN57">
            <v>61.5</v>
          </cell>
          <cell r="CV57">
            <v>61</v>
          </cell>
        </row>
        <row r="72">
          <cell r="BP72" t="str">
            <v>H29</v>
          </cell>
          <cell r="BX72" t="str">
            <v>H30</v>
          </cell>
          <cell r="CF72" t="str">
            <v>R01</v>
          </cell>
          <cell r="CN72" t="str">
            <v>R02</v>
          </cell>
          <cell r="CV72" t="str">
            <v>R03</v>
          </cell>
        </row>
        <row r="73">
          <cell r="AN73" t="str">
            <v>当該団体値</v>
          </cell>
        </row>
        <row r="75">
          <cell r="BP75">
            <v>4.9000000000000004</v>
          </cell>
          <cell r="BX75">
            <v>5.3</v>
          </cell>
          <cell r="CF75">
            <v>5.3</v>
          </cell>
          <cell r="CN75">
            <v>5.2</v>
          </cell>
          <cell r="CV75">
            <v>5</v>
          </cell>
        </row>
        <row r="77">
          <cell r="AN77" t="str">
            <v>類似団体内平均値</v>
          </cell>
          <cell r="BP77">
            <v>20.2</v>
          </cell>
          <cell r="BX77">
            <v>18.2</v>
          </cell>
          <cell r="CF77">
            <v>20.3</v>
          </cell>
          <cell r="CN77">
            <v>15.5</v>
          </cell>
          <cell r="CV77">
            <v>4.5999999999999996</v>
          </cell>
        </row>
        <row r="79">
          <cell r="BP79">
            <v>6.8</v>
          </cell>
          <cell r="BX79">
            <v>6.8</v>
          </cell>
          <cell r="CF79">
            <v>6.6</v>
          </cell>
          <cell r="CN79">
            <v>6.4</v>
          </cell>
          <cell r="CV79">
            <v>6.3</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85" zoomScaleNormal="8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9663065</v>
      </c>
      <c r="BO4" s="452"/>
      <c r="BP4" s="452"/>
      <c r="BQ4" s="452"/>
      <c r="BR4" s="452"/>
      <c r="BS4" s="452"/>
      <c r="BT4" s="452"/>
      <c r="BU4" s="453"/>
      <c r="BV4" s="451">
        <v>12384542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9.4</v>
      </c>
      <c r="CU4" s="592"/>
      <c r="CV4" s="592"/>
      <c r="CW4" s="592"/>
      <c r="CX4" s="592"/>
      <c r="CY4" s="592"/>
      <c r="CZ4" s="592"/>
      <c r="DA4" s="593"/>
      <c r="DB4" s="591">
        <v>3.4</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9146909</v>
      </c>
      <c r="BO5" s="423"/>
      <c r="BP5" s="423"/>
      <c r="BQ5" s="423"/>
      <c r="BR5" s="423"/>
      <c r="BS5" s="423"/>
      <c r="BT5" s="423"/>
      <c r="BU5" s="424"/>
      <c r="BV5" s="422">
        <v>12110007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82.4</v>
      </c>
      <c r="CU5" s="420"/>
      <c r="CV5" s="420"/>
      <c r="CW5" s="420"/>
      <c r="CX5" s="420"/>
      <c r="CY5" s="420"/>
      <c r="CZ5" s="420"/>
      <c r="DA5" s="421"/>
      <c r="DB5" s="419">
        <v>90.1</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516156</v>
      </c>
      <c r="BO6" s="423"/>
      <c r="BP6" s="423"/>
      <c r="BQ6" s="423"/>
      <c r="BR6" s="423"/>
      <c r="BS6" s="423"/>
      <c r="BT6" s="423"/>
      <c r="BU6" s="424"/>
      <c r="BV6" s="422">
        <v>274535</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90.7</v>
      </c>
      <c r="CU6" s="566"/>
      <c r="CV6" s="566"/>
      <c r="CW6" s="566"/>
      <c r="CX6" s="566"/>
      <c r="CY6" s="566"/>
      <c r="CZ6" s="566"/>
      <c r="DA6" s="567"/>
      <c r="DB6" s="565">
        <v>96</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7166</v>
      </c>
      <c r="BO7" s="423"/>
      <c r="BP7" s="423"/>
      <c r="BQ7" s="423"/>
      <c r="BR7" s="423"/>
      <c r="BS7" s="423"/>
      <c r="BT7" s="423"/>
      <c r="BU7" s="424"/>
      <c r="BV7" s="422">
        <v>103811</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5396908</v>
      </c>
      <c r="CU7" s="423"/>
      <c r="CV7" s="423"/>
      <c r="CW7" s="423"/>
      <c r="CX7" s="423"/>
      <c r="CY7" s="423"/>
      <c r="CZ7" s="423"/>
      <c r="DA7" s="424"/>
      <c r="DB7" s="422">
        <v>4981818</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508990</v>
      </c>
      <c r="BO8" s="423"/>
      <c r="BP8" s="423"/>
      <c r="BQ8" s="423"/>
      <c r="BR8" s="423"/>
      <c r="BS8" s="423"/>
      <c r="BT8" s="423"/>
      <c r="BU8" s="424"/>
      <c r="BV8" s="422">
        <v>170724</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0.75</v>
      </c>
      <c r="CU8" s="526"/>
      <c r="CV8" s="526"/>
      <c r="CW8" s="526"/>
      <c r="CX8" s="526"/>
      <c r="CY8" s="526"/>
      <c r="CZ8" s="526"/>
      <c r="DA8" s="527"/>
      <c r="DB8" s="525">
        <v>0.79</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22745</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110</v>
      </c>
      <c r="AV9" s="481"/>
      <c r="AW9" s="481"/>
      <c r="AX9" s="481"/>
      <c r="AY9" s="436" t="s">
        <v>117</v>
      </c>
      <c r="AZ9" s="437"/>
      <c r="BA9" s="437"/>
      <c r="BB9" s="437"/>
      <c r="BC9" s="437"/>
      <c r="BD9" s="437"/>
      <c r="BE9" s="437"/>
      <c r="BF9" s="437"/>
      <c r="BG9" s="437"/>
      <c r="BH9" s="437"/>
      <c r="BI9" s="437"/>
      <c r="BJ9" s="437"/>
      <c r="BK9" s="437"/>
      <c r="BL9" s="437"/>
      <c r="BM9" s="438"/>
      <c r="BN9" s="422">
        <v>338266</v>
      </c>
      <c r="BO9" s="423"/>
      <c r="BP9" s="423"/>
      <c r="BQ9" s="423"/>
      <c r="BR9" s="423"/>
      <c r="BS9" s="423"/>
      <c r="BT9" s="423"/>
      <c r="BU9" s="424"/>
      <c r="BV9" s="422">
        <v>-55547</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8.1</v>
      </c>
      <c r="CU9" s="420"/>
      <c r="CV9" s="420"/>
      <c r="CW9" s="420"/>
      <c r="CX9" s="420"/>
      <c r="CY9" s="420"/>
      <c r="CZ9" s="420"/>
      <c r="DA9" s="421"/>
      <c r="DB9" s="419">
        <v>8.1999999999999993</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22446</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285385</v>
      </c>
      <c r="BO10" s="423"/>
      <c r="BP10" s="423"/>
      <c r="BQ10" s="423"/>
      <c r="BR10" s="423"/>
      <c r="BS10" s="423"/>
      <c r="BT10" s="423"/>
      <c r="BU10" s="424"/>
      <c r="BV10" s="422">
        <v>726885</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121</v>
      </c>
      <c r="AV11" s="481"/>
      <c r="AW11" s="481"/>
      <c r="AX11" s="481"/>
      <c r="AY11" s="436" t="s">
        <v>127</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128</v>
      </c>
      <c r="CE11" s="382"/>
      <c r="CF11" s="382"/>
      <c r="CG11" s="382"/>
      <c r="CH11" s="382"/>
      <c r="CI11" s="382"/>
      <c r="CJ11" s="382"/>
      <c r="CK11" s="382"/>
      <c r="CL11" s="382"/>
      <c r="CM11" s="382"/>
      <c r="CN11" s="382"/>
      <c r="CO11" s="382"/>
      <c r="CP11" s="382"/>
      <c r="CQ11" s="382"/>
      <c r="CR11" s="382"/>
      <c r="CS11" s="463"/>
      <c r="CT11" s="525" t="s">
        <v>129</v>
      </c>
      <c r="CU11" s="526"/>
      <c r="CV11" s="526"/>
      <c r="CW11" s="526"/>
      <c r="CX11" s="526"/>
      <c r="CY11" s="526"/>
      <c r="CZ11" s="526"/>
      <c r="DA11" s="527"/>
      <c r="DB11" s="525" t="s">
        <v>130</v>
      </c>
      <c r="DC11" s="526"/>
      <c r="DD11" s="526"/>
      <c r="DE11" s="526"/>
      <c r="DF11" s="526"/>
      <c r="DG11" s="526"/>
      <c r="DH11" s="526"/>
      <c r="DI11" s="527"/>
    </row>
    <row r="12" spans="1:119" ht="18.75" customHeight="1" x14ac:dyDescent="0.15">
      <c r="A12" s="178"/>
      <c r="B12" s="528" t="s">
        <v>131</v>
      </c>
      <c r="C12" s="529"/>
      <c r="D12" s="529"/>
      <c r="E12" s="529"/>
      <c r="F12" s="529"/>
      <c r="G12" s="529"/>
      <c r="H12" s="529"/>
      <c r="I12" s="529"/>
      <c r="J12" s="529"/>
      <c r="K12" s="530"/>
      <c r="L12" s="537" t="s">
        <v>132</v>
      </c>
      <c r="M12" s="538"/>
      <c r="N12" s="538"/>
      <c r="O12" s="538"/>
      <c r="P12" s="538"/>
      <c r="Q12" s="539"/>
      <c r="R12" s="540">
        <v>23447</v>
      </c>
      <c r="S12" s="541"/>
      <c r="T12" s="541"/>
      <c r="U12" s="541"/>
      <c r="V12" s="542"/>
      <c r="W12" s="543" t="s">
        <v>1</v>
      </c>
      <c r="X12" s="481"/>
      <c r="Y12" s="481"/>
      <c r="Z12" s="481"/>
      <c r="AA12" s="481"/>
      <c r="AB12" s="544"/>
      <c r="AC12" s="545" t="s">
        <v>133</v>
      </c>
      <c r="AD12" s="546"/>
      <c r="AE12" s="546"/>
      <c r="AF12" s="546"/>
      <c r="AG12" s="547"/>
      <c r="AH12" s="545" t="s">
        <v>134</v>
      </c>
      <c r="AI12" s="546"/>
      <c r="AJ12" s="546"/>
      <c r="AK12" s="546"/>
      <c r="AL12" s="548"/>
      <c r="AM12" s="479" t="s">
        <v>135</v>
      </c>
      <c r="AN12" s="379"/>
      <c r="AO12" s="379"/>
      <c r="AP12" s="379"/>
      <c r="AQ12" s="379"/>
      <c r="AR12" s="379"/>
      <c r="AS12" s="379"/>
      <c r="AT12" s="380"/>
      <c r="AU12" s="480" t="s">
        <v>102</v>
      </c>
      <c r="AV12" s="481"/>
      <c r="AW12" s="481"/>
      <c r="AX12" s="481"/>
      <c r="AY12" s="436" t="s">
        <v>136</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613749</v>
      </c>
      <c r="BW12" s="423"/>
      <c r="BX12" s="423"/>
      <c r="BY12" s="423"/>
      <c r="BZ12" s="423"/>
      <c r="CA12" s="423"/>
      <c r="CB12" s="423"/>
      <c r="CC12" s="424"/>
      <c r="CD12" s="462" t="s">
        <v>137</v>
      </c>
      <c r="CE12" s="382"/>
      <c r="CF12" s="382"/>
      <c r="CG12" s="382"/>
      <c r="CH12" s="382"/>
      <c r="CI12" s="382"/>
      <c r="CJ12" s="382"/>
      <c r="CK12" s="382"/>
      <c r="CL12" s="382"/>
      <c r="CM12" s="382"/>
      <c r="CN12" s="382"/>
      <c r="CO12" s="382"/>
      <c r="CP12" s="382"/>
      <c r="CQ12" s="382"/>
      <c r="CR12" s="382"/>
      <c r="CS12" s="463"/>
      <c r="CT12" s="525" t="s">
        <v>138</v>
      </c>
      <c r="CU12" s="526"/>
      <c r="CV12" s="526"/>
      <c r="CW12" s="526"/>
      <c r="CX12" s="526"/>
      <c r="CY12" s="526"/>
      <c r="CZ12" s="526"/>
      <c r="DA12" s="527"/>
      <c r="DB12" s="525" t="s">
        <v>138</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139</v>
      </c>
      <c r="N13" s="507"/>
      <c r="O13" s="507"/>
      <c r="P13" s="507"/>
      <c r="Q13" s="508"/>
      <c r="R13" s="509">
        <v>23311</v>
      </c>
      <c r="S13" s="510"/>
      <c r="T13" s="510"/>
      <c r="U13" s="510"/>
      <c r="V13" s="511"/>
      <c r="W13" s="512" t="s">
        <v>140</v>
      </c>
      <c r="X13" s="408"/>
      <c r="Y13" s="408"/>
      <c r="Z13" s="408"/>
      <c r="AA13" s="408"/>
      <c r="AB13" s="409"/>
      <c r="AC13" s="375">
        <v>261</v>
      </c>
      <c r="AD13" s="376"/>
      <c r="AE13" s="376"/>
      <c r="AF13" s="376"/>
      <c r="AG13" s="377"/>
      <c r="AH13" s="375">
        <v>259</v>
      </c>
      <c r="AI13" s="376"/>
      <c r="AJ13" s="376"/>
      <c r="AK13" s="376"/>
      <c r="AL13" s="435"/>
      <c r="AM13" s="479" t="s">
        <v>141</v>
      </c>
      <c r="AN13" s="379"/>
      <c r="AO13" s="379"/>
      <c r="AP13" s="379"/>
      <c r="AQ13" s="379"/>
      <c r="AR13" s="379"/>
      <c r="AS13" s="379"/>
      <c r="AT13" s="380"/>
      <c r="AU13" s="480" t="s">
        <v>142</v>
      </c>
      <c r="AV13" s="481"/>
      <c r="AW13" s="481"/>
      <c r="AX13" s="481"/>
      <c r="AY13" s="436" t="s">
        <v>143</v>
      </c>
      <c r="AZ13" s="437"/>
      <c r="BA13" s="437"/>
      <c r="BB13" s="437"/>
      <c r="BC13" s="437"/>
      <c r="BD13" s="437"/>
      <c r="BE13" s="437"/>
      <c r="BF13" s="437"/>
      <c r="BG13" s="437"/>
      <c r="BH13" s="437"/>
      <c r="BI13" s="437"/>
      <c r="BJ13" s="437"/>
      <c r="BK13" s="437"/>
      <c r="BL13" s="437"/>
      <c r="BM13" s="438"/>
      <c r="BN13" s="422">
        <v>623651</v>
      </c>
      <c r="BO13" s="423"/>
      <c r="BP13" s="423"/>
      <c r="BQ13" s="423"/>
      <c r="BR13" s="423"/>
      <c r="BS13" s="423"/>
      <c r="BT13" s="423"/>
      <c r="BU13" s="424"/>
      <c r="BV13" s="422">
        <v>57589</v>
      </c>
      <c r="BW13" s="423"/>
      <c r="BX13" s="423"/>
      <c r="BY13" s="423"/>
      <c r="BZ13" s="423"/>
      <c r="CA13" s="423"/>
      <c r="CB13" s="423"/>
      <c r="CC13" s="424"/>
      <c r="CD13" s="462" t="s">
        <v>144</v>
      </c>
      <c r="CE13" s="382"/>
      <c r="CF13" s="382"/>
      <c r="CG13" s="382"/>
      <c r="CH13" s="382"/>
      <c r="CI13" s="382"/>
      <c r="CJ13" s="382"/>
      <c r="CK13" s="382"/>
      <c r="CL13" s="382"/>
      <c r="CM13" s="382"/>
      <c r="CN13" s="382"/>
      <c r="CO13" s="382"/>
      <c r="CP13" s="382"/>
      <c r="CQ13" s="382"/>
      <c r="CR13" s="382"/>
      <c r="CS13" s="463"/>
      <c r="CT13" s="419">
        <v>5</v>
      </c>
      <c r="CU13" s="420"/>
      <c r="CV13" s="420"/>
      <c r="CW13" s="420"/>
      <c r="CX13" s="420"/>
      <c r="CY13" s="420"/>
      <c r="CZ13" s="420"/>
      <c r="DA13" s="421"/>
      <c r="DB13" s="419">
        <v>5.2</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145</v>
      </c>
      <c r="M14" s="549"/>
      <c r="N14" s="549"/>
      <c r="O14" s="549"/>
      <c r="P14" s="549"/>
      <c r="Q14" s="550"/>
      <c r="R14" s="509">
        <v>23281</v>
      </c>
      <c r="S14" s="510"/>
      <c r="T14" s="510"/>
      <c r="U14" s="510"/>
      <c r="V14" s="511"/>
      <c r="W14" s="513"/>
      <c r="X14" s="411"/>
      <c r="Y14" s="411"/>
      <c r="Z14" s="411"/>
      <c r="AA14" s="411"/>
      <c r="AB14" s="412"/>
      <c r="AC14" s="502">
        <v>2.5</v>
      </c>
      <c r="AD14" s="503"/>
      <c r="AE14" s="503"/>
      <c r="AF14" s="503"/>
      <c r="AG14" s="504"/>
      <c r="AH14" s="502">
        <v>2.6</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146</v>
      </c>
      <c r="CE14" s="460"/>
      <c r="CF14" s="460"/>
      <c r="CG14" s="460"/>
      <c r="CH14" s="460"/>
      <c r="CI14" s="460"/>
      <c r="CJ14" s="460"/>
      <c r="CK14" s="460"/>
      <c r="CL14" s="460"/>
      <c r="CM14" s="460"/>
      <c r="CN14" s="460"/>
      <c r="CO14" s="460"/>
      <c r="CP14" s="460"/>
      <c r="CQ14" s="460"/>
      <c r="CR14" s="460"/>
      <c r="CS14" s="461"/>
      <c r="CT14" s="519" t="s">
        <v>147</v>
      </c>
      <c r="CU14" s="520"/>
      <c r="CV14" s="520"/>
      <c r="CW14" s="520"/>
      <c r="CX14" s="520"/>
      <c r="CY14" s="520"/>
      <c r="CZ14" s="520"/>
      <c r="DA14" s="521"/>
      <c r="DB14" s="519" t="s">
        <v>129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148</v>
      </c>
      <c r="N15" s="507"/>
      <c r="O15" s="507"/>
      <c r="P15" s="507"/>
      <c r="Q15" s="508"/>
      <c r="R15" s="509">
        <v>23138</v>
      </c>
      <c r="S15" s="510"/>
      <c r="T15" s="510"/>
      <c r="U15" s="510"/>
      <c r="V15" s="511"/>
      <c r="W15" s="512" t="s">
        <v>149</v>
      </c>
      <c r="X15" s="408"/>
      <c r="Y15" s="408"/>
      <c r="Z15" s="408"/>
      <c r="AA15" s="408"/>
      <c r="AB15" s="409"/>
      <c r="AC15" s="375">
        <v>2855</v>
      </c>
      <c r="AD15" s="376"/>
      <c r="AE15" s="376"/>
      <c r="AF15" s="376"/>
      <c r="AG15" s="377"/>
      <c r="AH15" s="375">
        <v>2809</v>
      </c>
      <c r="AI15" s="376"/>
      <c r="AJ15" s="376"/>
      <c r="AK15" s="376"/>
      <c r="AL15" s="435"/>
      <c r="AM15" s="479"/>
      <c r="AN15" s="379"/>
      <c r="AO15" s="379"/>
      <c r="AP15" s="379"/>
      <c r="AQ15" s="379"/>
      <c r="AR15" s="379"/>
      <c r="AS15" s="379"/>
      <c r="AT15" s="380"/>
      <c r="AU15" s="480"/>
      <c r="AV15" s="481"/>
      <c r="AW15" s="481"/>
      <c r="AX15" s="481"/>
      <c r="AY15" s="448" t="s">
        <v>150</v>
      </c>
      <c r="AZ15" s="449"/>
      <c r="BA15" s="449"/>
      <c r="BB15" s="449"/>
      <c r="BC15" s="449"/>
      <c r="BD15" s="449"/>
      <c r="BE15" s="449"/>
      <c r="BF15" s="449"/>
      <c r="BG15" s="449"/>
      <c r="BH15" s="449"/>
      <c r="BI15" s="449"/>
      <c r="BJ15" s="449"/>
      <c r="BK15" s="449"/>
      <c r="BL15" s="449"/>
      <c r="BM15" s="450"/>
      <c r="BN15" s="451">
        <v>2886282</v>
      </c>
      <c r="BO15" s="452"/>
      <c r="BP15" s="452"/>
      <c r="BQ15" s="452"/>
      <c r="BR15" s="452"/>
      <c r="BS15" s="452"/>
      <c r="BT15" s="452"/>
      <c r="BU15" s="453"/>
      <c r="BV15" s="451">
        <v>3012222</v>
      </c>
      <c r="BW15" s="452"/>
      <c r="BX15" s="452"/>
      <c r="BY15" s="452"/>
      <c r="BZ15" s="452"/>
      <c r="CA15" s="452"/>
      <c r="CB15" s="452"/>
      <c r="CC15" s="453"/>
      <c r="CD15" s="522" t="s">
        <v>151</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152</v>
      </c>
      <c r="M16" s="497"/>
      <c r="N16" s="497"/>
      <c r="O16" s="497"/>
      <c r="P16" s="497"/>
      <c r="Q16" s="498"/>
      <c r="R16" s="499" t="s">
        <v>153</v>
      </c>
      <c r="S16" s="500"/>
      <c r="T16" s="500"/>
      <c r="U16" s="500"/>
      <c r="V16" s="501"/>
      <c r="W16" s="513"/>
      <c r="X16" s="411"/>
      <c r="Y16" s="411"/>
      <c r="Z16" s="411"/>
      <c r="AA16" s="411"/>
      <c r="AB16" s="412"/>
      <c r="AC16" s="502">
        <v>27.5</v>
      </c>
      <c r="AD16" s="503"/>
      <c r="AE16" s="503"/>
      <c r="AF16" s="503"/>
      <c r="AG16" s="504"/>
      <c r="AH16" s="502">
        <v>28</v>
      </c>
      <c r="AI16" s="503"/>
      <c r="AJ16" s="503"/>
      <c r="AK16" s="503"/>
      <c r="AL16" s="505"/>
      <c r="AM16" s="479"/>
      <c r="AN16" s="379"/>
      <c r="AO16" s="379"/>
      <c r="AP16" s="379"/>
      <c r="AQ16" s="379"/>
      <c r="AR16" s="379"/>
      <c r="AS16" s="379"/>
      <c r="AT16" s="380"/>
      <c r="AU16" s="480"/>
      <c r="AV16" s="481"/>
      <c r="AW16" s="481"/>
      <c r="AX16" s="481"/>
      <c r="AY16" s="436" t="s">
        <v>154</v>
      </c>
      <c r="AZ16" s="437"/>
      <c r="BA16" s="437"/>
      <c r="BB16" s="437"/>
      <c r="BC16" s="437"/>
      <c r="BD16" s="437"/>
      <c r="BE16" s="437"/>
      <c r="BF16" s="437"/>
      <c r="BG16" s="437"/>
      <c r="BH16" s="437"/>
      <c r="BI16" s="437"/>
      <c r="BJ16" s="437"/>
      <c r="BK16" s="437"/>
      <c r="BL16" s="437"/>
      <c r="BM16" s="438"/>
      <c r="BN16" s="422">
        <v>4089709</v>
      </c>
      <c r="BO16" s="423"/>
      <c r="BP16" s="423"/>
      <c r="BQ16" s="423"/>
      <c r="BR16" s="423"/>
      <c r="BS16" s="423"/>
      <c r="BT16" s="423"/>
      <c r="BU16" s="424"/>
      <c r="BV16" s="422">
        <v>3843808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155</v>
      </c>
      <c r="N17" s="516"/>
      <c r="O17" s="516"/>
      <c r="P17" s="516"/>
      <c r="Q17" s="517"/>
      <c r="R17" s="499" t="s">
        <v>153</v>
      </c>
      <c r="S17" s="500"/>
      <c r="T17" s="500"/>
      <c r="U17" s="500"/>
      <c r="V17" s="501"/>
      <c r="W17" s="512" t="s">
        <v>156</v>
      </c>
      <c r="X17" s="408"/>
      <c r="Y17" s="408"/>
      <c r="Z17" s="408"/>
      <c r="AA17" s="408"/>
      <c r="AB17" s="409"/>
      <c r="AC17" s="375">
        <v>7264</v>
      </c>
      <c r="AD17" s="376"/>
      <c r="AE17" s="376"/>
      <c r="AF17" s="376"/>
      <c r="AG17" s="377"/>
      <c r="AH17" s="375">
        <v>6961</v>
      </c>
      <c r="AI17" s="376"/>
      <c r="AJ17" s="376"/>
      <c r="AK17" s="376"/>
      <c r="AL17" s="435"/>
      <c r="AM17" s="479"/>
      <c r="AN17" s="379"/>
      <c r="AO17" s="379"/>
      <c r="AP17" s="379"/>
      <c r="AQ17" s="379"/>
      <c r="AR17" s="379"/>
      <c r="AS17" s="379"/>
      <c r="AT17" s="380"/>
      <c r="AU17" s="480"/>
      <c r="AV17" s="481"/>
      <c r="AW17" s="481"/>
      <c r="AX17" s="481"/>
      <c r="AY17" s="436" t="s">
        <v>157</v>
      </c>
      <c r="AZ17" s="437"/>
      <c r="BA17" s="437"/>
      <c r="BB17" s="437"/>
      <c r="BC17" s="437"/>
      <c r="BD17" s="437"/>
      <c r="BE17" s="437"/>
      <c r="BF17" s="437"/>
      <c r="BG17" s="437"/>
      <c r="BH17" s="437"/>
      <c r="BI17" s="437"/>
      <c r="BJ17" s="437"/>
      <c r="BK17" s="437"/>
      <c r="BL17" s="437"/>
      <c r="BM17" s="438"/>
      <c r="BN17" s="422">
        <v>3669871</v>
      </c>
      <c r="BO17" s="423"/>
      <c r="BP17" s="423"/>
      <c r="BQ17" s="423"/>
      <c r="BR17" s="423"/>
      <c r="BS17" s="423"/>
      <c r="BT17" s="423"/>
      <c r="BU17" s="424"/>
      <c r="BV17" s="422">
        <v>3843108</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158</v>
      </c>
      <c r="C18" s="473"/>
      <c r="D18" s="473"/>
      <c r="E18" s="474"/>
      <c r="F18" s="474"/>
      <c r="G18" s="474"/>
      <c r="H18" s="474"/>
      <c r="I18" s="474"/>
      <c r="J18" s="474"/>
      <c r="K18" s="474"/>
      <c r="L18" s="475">
        <v>8.74</v>
      </c>
      <c r="M18" s="475"/>
      <c r="N18" s="475"/>
      <c r="O18" s="475"/>
      <c r="P18" s="475"/>
      <c r="Q18" s="475"/>
      <c r="R18" s="476"/>
      <c r="S18" s="476"/>
      <c r="T18" s="476"/>
      <c r="U18" s="476"/>
      <c r="V18" s="477"/>
      <c r="W18" s="493"/>
      <c r="X18" s="494"/>
      <c r="Y18" s="494"/>
      <c r="Z18" s="494"/>
      <c r="AA18" s="494"/>
      <c r="AB18" s="518"/>
      <c r="AC18" s="392">
        <v>70</v>
      </c>
      <c r="AD18" s="393"/>
      <c r="AE18" s="393"/>
      <c r="AF18" s="393"/>
      <c r="AG18" s="478"/>
      <c r="AH18" s="392">
        <v>69.400000000000006</v>
      </c>
      <c r="AI18" s="393"/>
      <c r="AJ18" s="393"/>
      <c r="AK18" s="393"/>
      <c r="AL18" s="394"/>
      <c r="AM18" s="479"/>
      <c r="AN18" s="379"/>
      <c r="AO18" s="379"/>
      <c r="AP18" s="379"/>
      <c r="AQ18" s="379"/>
      <c r="AR18" s="379"/>
      <c r="AS18" s="379"/>
      <c r="AT18" s="380"/>
      <c r="AU18" s="480"/>
      <c r="AV18" s="481"/>
      <c r="AW18" s="481"/>
      <c r="AX18" s="481"/>
      <c r="AY18" s="436" t="s">
        <v>159</v>
      </c>
      <c r="AZ18" s="437"/>
      <c r="BA18" s="437"/>
      <c r="BB18" s="437"/>
      <c r="BC18" s="437"/>
      <c r="BD18" s="437"/>
      <c r="BE18" s="437"/>
      <c r="BF18" s="437"/>
      <c r="BG18" s="437"/>
      <c r="BH18" s="437"/>
      <c r="BI18" s="437"/>
      <c r="BJ18" s="437"/>
      <c r="BK18" s="437"/>
      <c r="BL18" s="437"/>
      <c r="BM18" s="438"/>
      <c r="BN18" s="422">
        <v>4688854</v>
      </c>
      <c r="BO18" s="423"/>
      <c r="BP18" s="423"/>
      <c r="BQ18" s="423"/>
      <c r="BR18" s="423"/>
      <c r="BS18" s="423"/>
      <c r="BT18" s="423"/>
      <c r="BU18" s="424"/>
      <c r="BV18" s="422">
        <v>4564648</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160</v>
      </c>
      <c r="C19" s="473"/>
      <c r="D19" s="473"/>
      <c r="E19" s="474"/>
      <c r="F19" s="474"/>
      <c r="G19" s="474"/>
      <c r="H19" s="474"/>
      <c r="I19" s="474"/>
      <c r="J19" s="474"/>
      <c r="K19" s="474"/>
      <c r="L19" s="482">
        <v>2602</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161</v>
      </c>
      <c r="AZ19" s="437"/>
      <c r="BA19" s="437"/>
      <c r="BB19" s="437"/>
      <c r="BC19" s="437"/>
      <c r="BD19" s="437"/>
      <c r="BE19" s="437"/>
      <c r="BF19" s="437"/>
      <c r="BG19" s="437"/>
      <c r="BH19" s="437"/>
      <c r="BI19" s="437"/>
      <c r="BJ19" s="437"/>
      <c r="BK19" s="437"/>
      <c r="BL19" s="437"/>
      <c r="BM19" s="438"/>
      <c r="BN19" s="422">
        <v>6287716</v>
      </c>
      <c r="BO19" s="423"/>
      <c r="BP19" s="423"/>
      <c r="BQ19" s="423"/>
      <c r="BR19" s="423"/>
      <c r="BS19" s="423"/>
      <c r="BT19" s="423"/>
      <c r="BU19" s="424"/>
      <c r="BV19" s="422">
        <v>6316930</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162</v>
      </c>
      <c r="C20" s="473"/>
      <c r="D20" s="473"/>
      <c r="E20" s="474"/>
      <c r="F20" s="474"/>
      <c r="G20" s="474"/>
      <c r="H20" s="474"/>
      <c r="I20" s="474"/>
      <c r="J20" s="474"/>
      <c r="K20" s="474"/>
      <c r="L20" s="482">
        <v>9353</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163</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164</v>
      </c>
      <c r="C22" s="399"/>
      <c r="D22" s="400"/>
      <c r="E22" s="407" t="s">
        <v>1</v>
      </c>
      <c r="F22" s="408"/>
      <c r="G22" s="408"/>
      <c r="H22" s="408"/>
      <c r="I22" s="408"/>
      <c r="J22" s="408"/>
      <c r="K22" s="409"/>
      <c r="L22" s="407" t="s">
        <v>165</v>
      </c>
      <c r="M22" s="408"/>
      <c r="N22" s="408"/>
      <c r="O22" s="408"/>
      <c r="P22" s="409"/>
      <c r="Q22" s="413" t="s">
        <v>166</v>
      </c>
      <c r="R22" s="414"/>
      <c r="S22" s="414"/>
      <c r="T22" s="414"/>
      <c r="U22" s="414"/>
      <c r="V22" s="415"/>
      <c r="W22" s="464" t="s">
        <v>167</v>
      </c>
      <c r="X22" s="399"/>
      <c r="Y22" s="400"/>
      <c r="Z22" s="407" t="s">
        <v>1</v>
      </c>
      <c r="AA22" s="408"/>
      <c r="AB22" s="408"/>
      <c r="AC22" s="408"/>
      <c r="AD22" s="408"/>
      <c r="AE22" s="408"/>
      <c r="AF22" s="408"/>
      <c r="AG22" s="409"/>
      <c r="AH22" s="425" t="s">
        <v>168</v>
      </c>
      <c r="AI22" s="408"/>
      <c r="AJ22" s="408"/>
      <c r="AK22" s="408"/>
      <c r="AL22" s="409"/>
      <c r="AM22" s="425" t="s">
        <v>169</v>
      </c>
      <c r="AN22" s="426"/>
      <c r="AO22" s="426"/>
      <c r="AP22" s="426"/>
      <c r="AQ22" s="426"/>
      <c r="AR22" s="427"/>
      <c r="AS22" s="413" t="s">
        <v>166</v>
      </c>
      <c r="AT22" s="414"/>
      <c r="AU22" s="414"/>
      <c r="AV22" s="414"/>
      <c r="AW22" s="414"/>
      <c r="AX22" s="431"/>
      <c r="AY22" s="448" t="s">
        <v>170</v>
      </c>
      <c r="AZ22" s="449"/>
      <c r="BA22" s="449"/>
      <c r="BB22" s="449"/>
      <c r="BC22" s="449"/>
      <c r="BD22" s="449"/>
      <c r="BE22" s="449"/>
      <c r="BF22" s="449"/>
      <c r="BG22" s="449"/>
      <c r="BH22" s="449"/>
      <c r="BI22" s="449"/>
      <c r="BJ22" s="449"/>
      <c r="BK22" s="449"/>
      <c r="BL22" s="449"/>
      <c r="BM22" s="450"/>
      <c r="BN22" s="451">
        <v>6455100</v>
      </c>
      <c r="BO22" s="452"/>
      <c r="BP22" s="452"/>
      <c r="BQ22" s="452"/>
      <c r="BR22" s="452"/>
      <c r="BS22" s="452"/>
      <c r="BT22" s="452"/>
      <c r="BU22" s="453"/>
      <c r="BV22" s="451">
        <v>6027484</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171</v>
      </c>
      <c r="AZ23" s="437"/>
      <c r="BA23" s="437"/>
      <c r="BB23" s="437"/>
      <c r="BC23" s="437"/>
      <c r="BD23" s="437"/>
      <c r="BE23" s="437"/>
      <c r="BF23" s="437"/>
      <c r="BG23" s="437"/>
      <c r="BH23" s="437"/>
      <c r="BI23" s="437"/>
      <c r="BJ23" s="437"/>
      <c r="BK23" s="437"/>
      <c r="BL23" s="437"/>
      <c r="BM23" s="438"/>
      <c r="BN23" s="422">
        <v>5657741</v>
      </c>
      <c r="BO23" s="423"/>
      <c r="BP23" s="423"/>
      <c r="BQ23" s="423"/>
      <c r="BR23" s="423"/>
      <c r="BS23" s="423"/>
      <c r="BT23" s="423"/>
      <c r="BU23" s="424"/>
      <c r="BV23" s="422">
        <v>5390810</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172</v>
      </c>
      <c r="F24" s="379"/>
      <c r="G24" s="379"/>
      <c r="H24" s="379"/>
      <c r="I24" s="379"/>
      <c r="J24" s="379"/>
      <c r="K24" s="380"/>
      <c r="L24" s="375">
        <v>1</v>
      </c>
      <c r="M24" s="376"/>
      <c r="N24" s="376"/>
      <c r="O24" s="376"/>
      <c r="P24" s="377"/>
      <c r="Q24" s="375">
        <v>7700</v>
      </c>
      <c r="R24" s="376"/>
      <c r="S24" s="376"/>
      <c r="T24" s="376"/>
      <c r="U24" s="376"/>
      <c r="V24" s="377"/>
      <c r="W24" s="465"/>
      <c r="X24" s="402"/>
      <c r="Y24" s="403"/>
      <c r="Z24" s="378" t="s">
        <v>173</v>
      </c>
      <c r="AA24" s="379"/>
      <c r="AB24" s="379"/>
      <c r="AC24" s="379"/>
      <c r="AD24" s="379"/>
      <c r="AE24" s="379"/>
      <c r="AF24" s="379"/>
      <c r="AG24" s="380"/>
      <c r="AH24" s="375">
        <v>117</v>
      </c>
      <c r="AI24" s="376"/>
      <c r="AJ24" s="376"/>
      <c r="AK24" s="376"/>
      <c r="AL24" s="377"/>
      <c r="AM24" s="375">
        <v>361881</v>
      </c>
      <c r="AN24" s="376"/>
      <c r="AO24" s="376"/>
      <c r="AP24" s="376"/>
      <c r="AQ24" s="376"/>
      <c r="AR24" s="377"/>
      <c r="AS24" s="375">
        <v>3093</v>
      </c>
      <c r="AT24" s="376"/>
      <c r="AU24" s="376"/>
      <c r="AV24" s="376"/>
      <c r="AW24" s="376"/>
      <c r="AX24" s="435"/>
      <c r="AY24" s="395" t="s">
        <v>174</v>
      </c>
      <c r="AZ24" s="396"/>
      <c r="BA24" s="396"/>
      <c r="BB24" s="396"/>
      <c r="BC24" s="396"/>
      <c r="BD24" s="396"/>
      <c r="BE24" s="396"/>
      <c r="BF24" s="396"/>
      <c r="BG24" s="396"/>
      <c r="BH24" s="396"/>
      <c r="BI24" s="396"/>
      <c r="BJ24" s="396"/>
      <c r="BK24" s="396"/>
      <c r="BL24" s="396"/>
      <c r="BM24" s="397"/>
      <c r="BN24" s="422">
        <v>2311086</v>
      </c>
      <c r="BO24" s="423"/>
      <c r="BP24" s="423"/>
      <c r="BQ24" s="423"/>
      <c r="BR24" s="423"/>
      <c r="BS24" s="423"/>
      <c r="BT24" s="423"/>
      <c r="BU24" s="424"/>
      <c r="BV24" s="422">
        <v>2078200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175</v>
      </c>
      <c r="F25" s="379"/>
      <c r="G25" s="379"/>
      <c r="H25" s="379"/>
      <c r="I25" s="379"/>
      <c r="J25" s="379"/>
      <c r="K25" s="380"/>
      <c r="L25" s="375">
        <v>2</v>
      </c>
      <c r="M25" s="376"/>
      <c r="N25" s="376"/>
      <c r="O25" s="376"/>
      <c r="P25" s="377"/>
      <c r="Q25" s="375">
        <v>6160</v>
      </c>
      <c r="R25" s="376"/>
      <c r="S25" s="376"/>
      <c r="T25" s="376"/>
      <c r="U25" s="376"/>
      <c r="V25" s="377"/>
      <c r="W25" s="465"/>
      <c r="X25" s="402"/>
      <c r="Y25" s="403"/>
      <c r="Z25" s="378" t="s">
        <v>176</v>
      </c>
      <c r="AA25" s="379"/>
      <c r="AB25" s="379"/>
      <c r="AC25" s="379"/>
      <c r="AD25" s="379"/>
      <c r="AE25" s="379"/>
      <c r="AF25" s="379"/>
      <c r="AG25" s="380"/>
      <c r="AH25" s="375" t="s">
        <v>177</v>
      </c>
      <c r="AI25" s="376"/>
      <c r="AJ25" s="376"/>
      <c r="AK25" s="376"/>
      <c r="AL25" s="377"/>
      <c r="AM25" s="375" t="s">
        <v>177</v>
      </c>
      <c r="AN25" s="376"/>
      <c r="AO25" s="376"/>
      <c r="AP25" s="376"/>
      <c r="AQ25" s="376"/>
      <c r="AR25" s="377"/>
      <c r="AS25" s="375" t="s">
        <v>177</v>
      </c>
      <c r="AT25" s="376"/>
      <c r="AU25" s="376"/>
      <c r="AV25" s="376"/>
      <c r="AW25" s="376"/>
      <c r="AX25" s="435"/>
      <c r="AY25" s="448" t="s">
        <v>178</v>
      </c>
      <c r="AZ25" s="449"/>
      <c r="BA25" s="449"/>
      <c r="BB25" s="449"/>
      <c r="BC25" s="449"/>
      <c r="BD25" s="449"/>
      <c r="BE25" s="449"/>
      <c r="BF25" s="449"/>
      <c r="BG25" s="449"/>
      <c r="BH25" s="449"/>
      <c r="BI25" s="449"/>
      <c r="BJ25" s="449"/>
      <c r="BK25" s="449"/>
      <c r="BL25" s="449"/>
      <c r="BM25" s="450"/>
      <c r="BN25" s="451">
        <v>716416</v>
      </c>
      <c r="BO25" s="452"/>
      <c r="BP25" s="452"/>
      <c r="BQ25" s="452"/>
      <c r="BR25" s="452"/>
      <c r="BS25" s="452"/>
      <c r="BT25" s="452"/>
      <c r="BU25" s="453"/>
      <c r="BV25" s="451">
        <v>581412</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179</v>
      </c>
      <c r="F26" s="379"/>
      <c r="G26" s="379"/>
      <c r="H26" s="379"/>
      <c r="I26" s="379"/>
      <c r="J26" s="379"/>
      <c r="K26" s="380"/>
      <c r="L26" s="375">
        <v>1</v>
      </c>
      <c r="M26" s="376"/>
      <c r="N26" s="376"/>
      <c r="O26" s="376"/>
      <c r="P26" s="377"/>
      <c r="Q26" s="375">
        <v>5698</v>
      </c>
      <c r="R26" s="376"/>
      <c r="S26" s="376"/>
      <c r="T26" s="376"/>
      <c r="U26" s="376"/>
      <c r="V26" s="377"/>
      <c r="W26" s="465"/>
      <c r="X26" s="402"/>
      <c r="Y26" s="403"/>
      <c r="Z26" s="378" t="s">
        <v>180</v>
      </c>
      <c r="AA26" s="433"/>
      <c r="AB26" s="433"/>
      <c r="AC26" s="433"/>
      <c r="AD26" s="433"/>
      <c r="AE26" s="433"/>
      <c r="AF26" s="433"/>
      <c r="AG26" s="434"/>
      <c r="AH26" s="375">
        <v>18</v>
      </c>
      <c r="AI26" s="376"/>
      <c r="AJ26" s="376"/>
      <c r="AK26" s="376"/>
      <c r="AL26" s="377"/>
      <c r="AM26" s="375">
        <v>65538</v>
      </c>
      <c r="AN26" s="376"/>
      <c r="AO26" s="376"/>
      <c r="AP26" s="376"/>
      <c r="AQ26" s="376"/>
      <c r="AR26" s="377"/>
      <c r="AS26" s="375">
        <v>3641</v>
      </c>
      <c r="AT26" s="376"/>
      <c r="AU26" s="376"/>
      <c r="AV26" s="376"/>
      <c r="AW26" s="376"/>
      <c r="AX26" s="435"/>
      <c r="AY26" s="462" t="s">
        <v>181</v>
      </c>
      <c r="AZ26" s="382"/>
      <c r="BA26" s="382"/>
      <c r="BB26" s="382"/>
      <c r="BC26" s="382"/>
      <c r="BD26" s="382"/>
      <c r="BE26" s="382"/>
      <c r="BF26" s="382"/>
      <c r="BG26" s="382"/>
      <c r="BH26" s="382"/>
      <c r="BI26" s="382"/>
      <c r="BJ26" s="382"/>
      <c r="BK26" s="382"/>
      <c r="BL26" s="382"/>
      <c r="BM26" s="463"/>
      <c r="BN26" s="422">
        <v>4340</v>
      </c>
      <c r="BO26" s="423"/>
      <c r="BP26" s="423"/>
      <c r="BQ26" s="423"/>
      <c r="BR26" s="423"/>
      <c r="BS26" s="423"/>
      <c r="BT26" s="423"/>
      <c r="BU26" s="424"/>
      <c r="BV26" s="422">
        <v>1400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182</v>
      </c>
      <c r="F27" s="379"/>
      <c r="G27" s="379"/>
      <c r="H27" s="379"/>
      <c r="I27" s="379"/>
      <c r="J27" s="379"/>
      <c r="K27" s="380"/>
      <c r="L27" s="375">
        <v>1</v>
      </c>
      <c r="M27" s="376"/>
      <c r="N27" s="376"/>
      <c r="O27" s="376"/>
      <c r="P27" s="377"/>
      <c r="Q27" s="375">
        <v>3309</v>
      </c>
      <c r="R27" s="376"/>
      <c r="S27" s="376"/>
      <c r="T27" s="376"/>
      <c r="U27" s="376"/>
      <c r="V27" s="377"/>
      <c r="W27" s="465"/>
      <c r="X27" s="402"/>
      <c r="Y27" s="403"/>
      <c r="Z27" s="378" t="s">
        <v>183</v>
      </c>
      <c r="AA27" s="379"/>
      <c r="AB27" s="379"/>
      <c r="AC27" s="379"/>
      <c r="AD27" s="379"/>
      <c r="AE27" s="379"/>
      <c r="AF27" s="379"/>
      <c r="AG27" s="380"/>
      <c r="AH27" s="375">
        <v>19</v>
      </c>
      <c r="AI27" s="376"/>
      <c r="AJ27" s="376"/>
      <c r="AK27" s="376"/>
      <c r="AL27" s="377"/>
      <c r="AM27" s="375">
        <v>44251</v>
      </c>
      <c r="AN27" s="376"/>
      <c r="AO27" s="376"/>
      <c r="AP27" s="376"/>
      <c r="AQ27" s="376"/>
      <c r="AR27" s="377"/>
      <c r="AS27" s="375">
        <v>2329</v>
      </c>
      <c r="AT27" s="376"/>
      <c r="AU27" s="376"/>
      <c r="AV27" s="376"/>
      <c r="AW27" s="376"/>
      <c r="AX27" s="435"/>
      <c r="AY27" s="459" t="s">
        <v>184</v>
      </c>
      <c r="AZ27" s="460"/>
      <c r="BA27" s="460"/>
      <c r="BB27" s="460"/>
      <c r="BC27" s="460"/>
      <c r="BD27" s="460"/>
      <c r="BE27" s="460"/>
      <c r="BF27" s="460"/>
      <c r="BG27" s="460"/>
      <c r="BH27" s="460"/>
      <c r="BI27" s="460"/>
      <c r="BJ27" s="460"/>
      <c r="BK27" s="460"/>
      <c r="BL27" s="460"/>
      <c r="BM27" s="461"/>
      <c r="BN27" s="456">
        <v>200000</v>
      </c>
      <c r="BO27" s="457"/>
      <c r="BP27" s="457"/>
      <c r="BQ27" s="457"/>
      <c r="BR27" s="457"/>
      <c r="BS27" s="457"/>
      <c r="BT27" s="457"/>
      <c r="BU27" s="458"/>
      <c r="BV27" s="456">
        <v>200000</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185</v>
      </c>
      <c r="F28" s="379"/>
      <c r="G28" s="379"/>
      <c r="H28" s="379"/>
      <c r="I28" s="379"/>
      <c r="J28" s="379"/>
      <c r="K28" s="380"/>
      <c r="L28" s="375">
        <v>1</v>
      </c>
      <c r="M28" s="376"/>
      <c r="N28" s="376"/>
      <c r="O28" s="376"/>
      <c r="P28" s="377"/>
      <c r="Q28" s="375">
        <v>2758</v>
      </c>
      <c r="R28" s="376"/>
      <c r="S28" s="376"/>
      <c r="T28" s="376"/>
      <c r="U28" s="376"/>
      <c r="V28" s="377"/>
      <c r="W28" s="465"/>
      <c r="X28" s="402"/>
      <c r="Y28" s="403"/>
      <c r="Z28" s="378" t="s">
        <v>186</v>
      </c>
      <c r="AA28" s="379"/>
      <c r="AB28" s="379"/>
      <c r="AC28" s="379"/>
      <c r="AD28" s="379"/>
      <c r="AE28" s="379"/>
      <c r="AF28" s="379"/>
      <c r="AG28" s="380"/>
      <c r="AH28" s="375" t="s">
        <v>177</v>
      </c>
      <c r="AI28" s="376"/>
      <c r="AJ28" s="376"/>
      <c r="AK28" s="376"/>
      <c r="AL28" s="377"/>
      <c r="AM28" s="375" t="s">
        <v>129</v>
      </c>
      <c r="AN28" s="376"/>
      <c r="AO28" s="376"/>
      <c r="AP28" s="376"/>
      <c r="AQ28" s="376"/>
      <c r="AR28" s="377"/>
      <c r="AS28" s="375" t="s">
        <v>177</v>
      </c>
      <c r="AT28" s="376"/>
      <c r="AU28" s="376"/>
      <c r="AV28" s="376"/>
      <c r="AW28" s="376"/>
      <c r="AX28" s="435"/>
      <c r="AY28" s="439" t="s">
        <v>187</v>
      </c>
      <c r="AZ28" s="440"/>
      <c r="BA28" s="440"/>
      <c r="BB28" s="441"/>
      <c r="BC28" s="448" t="s">
        <v>48</v>
      </c>
      <c r="BD28" s="449"/>
      <c r="BE28" s="449"/>
      <c r="BF28" s="449"/>
      <c r="BG28" s="449"/>
      <c r="BH28" s="449"/>
      <c r="BI28" s="449"/>
      <c r="BJ28" s="449"/>
      <c r="BK28" s="449"/>
      <c r="BL28" s="449"/>
      <c r="BM28" s="450"/>
      <c r="BN28" s="451">
        <v>3159740</v>
      </c>
      <c r="BO28" s="452"/>
      <c r="BP28" s="452"/>
      <c r="BQ28" s="452"/>
      <c r="BR28" s="452"/>
      <c r="BS28" s="452"/>
      <c r="BT28" s="452"/>
      <c r="BU28" s="453"/>
      <c r="BV28" s="451">
        <v>2874355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188</v>
      </c>
      <c r="F29" s="379"/>
      <c r="G29" s="379"/>
      <c r="H29" s="379"/>
      <c r="I29" s="379"/>
      <c r="J29" s="379"/>
      <c r="K29" s="380"/>
      <c r="L29" s="375">
        <v>11</v>
      </c>
      <c r="M29" s="376"/>
      <c r="N29" s="376"/>
      <c r="O29" s="376"/>
      <c r="P29" s="377"/>
      <c r="Q29" s="375">
        <v>2206</v>
      </c>
      <c r="R29" s="376"/>
      <c r="S29" s="376"/>
      <c r="T29" s="376"/>
      <c r="U29" s="376"/>
      <c r="V29" s="377"/>
      <c r="W29" s="466"/>
      <c r="X29" s="467"/>
      <c r="Y29" s="468"/>
      <c r="Z29" s="378" t="s">
        <v>189</v>
      </c>
      <c r="AA29" s="379"/>
      <c r="AB29" s="379"/>
      <c r="AC29" s="379"/>
      <c r="AD29" s="379"/>
      <c r="AE29" s="379"/>
      <c r="AF29" s="379"/>
      <c r="AG29" s="380"/>
      <c r="AH29" s="375">
        <v>136</v>
      </c>
      <c r="AI29" s="376"/>
      <c r="AJ29" s="376"/>
      <c r="AK29" s="376"/>
      <c r="AL29" s="377"/>
      <c r="AM29" s="375">
        <v>406132</v>
      </c>
      <c r="AN29" s="376"/>
      <c r="AO29" s="376"/>
      <c r="AP29" s="376"/>
      <c r="AQ29" s="376"/>
      <c r="AR29" s="377"/>
      <c r="AS29" s="375">
        <v>2986</v>
      </c>
      <c r="AT29" s="376"/>
      <c r="AU29" s="376"/>
      <c r="AV29" s="376"/>
      <c r="AW29" s="376"/>
      <c r="AX29" s="435"/>
      <c r="AY29" s="442"/>
      <c r="AZ29" s="443"/>
      <c r="BA29" s="443"/>
      <c r="BB29" s="444"/>
      <c r="BC29" s="436" t="s">
        <v>190</v>
      </c>
      <c r="BD29" s="437"/>
      <c r="BE29" s="437"/>
      <c r="BF29" s="437"/>
      <c r="BG29" s="437"/>
      <c r="BH29" s="437"/>
      <c r="BI29" s="437"/>
      <c r="BJ29" s="437"/>
      <c r="BK29" s="437"/>
      <c r="BL29" s="437"/>
      <c r="BM29" s="438"/>
      <c r="BN29" s="422">
        <v>238505</v>
      </c>
      <c r="BO29" s="423"/>
      <c r="BP29" s="423"/>
      <c r="BQ29" s="423"/>
      <c r="BR29" s="423"/>
      <c r="BS29" s="423"/>
      <c r="BT29" s="423"/>
      <c r="BU29" s="424"/>
      <c r="BV29" s="422">
        <v>238505</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191</v>
      </c>
      <c r="X30" s="390"/>
      <c r="Y30" s="390"/>
      <c r="Z30" s="390"/>
      <c r="AA30" s="390"/>
      <c r="AB30" s="390"/>
      <c r="AC30" s="390"/>
      <c r="AD30" s="390"/>
      <c r="AE30" s="390"/>
      <c r="AF30" s="390"/>
      <c r="AG30" s="391"/>
      <c r="AH30" s="392">
        <v>94.8</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1494001</v>
      </c>
      <c r="BO30" s="457"/>
      <c r="BP30" s="457"/>
      <c r="BQ30" s="457"/>
      <c r="BR30" s="457"/>
      <c r="BS30" s="457"/>
      <c r="BT30" s="457"/>
      <c r="BU30" s="458"/>
      <c r="BV30" s="456">
        <v>1480918</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192</v>
      </c>
      <c r="D32" s="381"/>
      <c r="E32" s="381"/>
      <c r="F32" s="381"/>
      <c r="G32" s="381"/>
      <c r="H32" s="381"/>
      <c r="I32" s="381"/>
      <c r="J32" s="381"/>
      <c r="K32" s="381"/>
      <c r="L32" s="381"/>
      <c r="M32" s="381"/>
      <c r="N32" s="381"/>
      <c r="O32" s="381"/>
      <c r="P32" s="381"/>
      <c r="Q32" s="381"/>
      <c r="R32" s="381"/>
      <c r="S32" s="381"/>
      <c r="U32" s="382" t="s">
        <v>193</v>
      </c>
      <c r="V32" s="382"/>
      <c r="W32" s="382"/>
      <c r="X32" s="382"/>
      <c r="Y32" s="382"/>
      <c r="Z32" s="382"/>
      <c r="AA32" s="382"/>
      <c r="AB32" s="382"/>
      <c r="AC32" s="382"/>
      <c r="AD32" s="382"/>
      <c r="AE32" s="382"/>
      <c r="AF32" s="382"/>
      <c r="AG32" s="382"/>
      <c r="AH32" s="382"/>
      <c r="AI32" s="382"/>
      <c r="AJ32" s="382"/>
      <c r="AK32" s="382"/>
      <c r="AM32" s="382" t="s">
        <v>194</v>
      </c>
      <c r="AN32" s="382"/>
      <c r="AO32" s="382"/>
      <c r="AP32" s="382"/>
      <c r="AQ32" s="382"/>
      <c r="AR32" s="382"/>
      <c r="AS32" s="382"/>
      <c r="AT32" s="382"/>
      <c r="AU32" s="382"/>
      <c r="AV32" s="382"/>
      <c r="AW32" s="382"/>
      <c r="AX32" s="382"/>
      <c r="AY32" s="382"/>
      <c r="AZ32" s="382"/>
      <c r="BA32" s="382"/>
      <c r="BB32" s="382"/>
      <c r="BC32" s="382"/>
      <c r="BE32" s="382" t="s">
        <v>195</v>
      </c>
      <c r="BF32" s="382"/>
      <c r="BG32" s="382"/>
      <c r="BH32" s="382"/>
      <c r="BI32" s="382"/>
      <c r="BJ32" s="382"/>
      <c r="BK32" s="382"/>
      <c r="BL32" s="382"/>
      <c r="BM32" s="382"/>
      <c r="BN32" s="382"/>
      <c r="BO32" s="382"/>
      <c r="BP32" s="382"/>
      <c r="BQ32" s="382"/>
      <c r="BR32" s="382"/>
      <c r="BS32" s="382"/>
      <c r="BT32" s="382"/>
      <c r="BU32" s="382"/>
      <c r="BW32" s="382" t="s">
        <v>196</v>
      </c>
      <c r="BX32" s="382"/>
      <c r="BY32" s="382"/>
      <c r="BZ32" s="382"/>
      <c r="CA32" s="382"/>
      <c r="CB32" s="382"/>
      <c r="CC32" s="382"/>
      <c r="CD32" s="382"/>
      <c r="CE32" s="382"/>
      <c r="CF32" s="382"/>
      <c r="CG32" s="382"/>
      <c r="CH32" s="382"/>
      <c r="CI32" s="382"/>
      <c r="CJ32" s="382"/>
      <c r="CK32" s="382"/>
      <c r="CL32" s="382"/>
      <c r="CM32" s="382"/>
      <c r="CO32" s="382" t="s">
        <v>197</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198</v>
      </c>
      <c r="D33" s="374"/>
      <c r="E33" s="373" t="s">
        <v>199</v>
      </c>
      <c r="F33" s="373"/>
      <c r="G33" s="373"/>
      <c r="H33" s="373"/>
      <c r="I33" s="373"/>
      <c r="J33" s="373"/>
      <c r="K33" s="373"/>
      <c r="L33" s="373"/>
      <c r="M33" s="373"/>
      <c r="N33" s="373"/>
      <c r="O33" s="373"/>
      <c r="P33" s="373"/>
      <c r="Q33" s="373"/>
      <c r="R33" s="373"/>
      <c r="S33" s="373"/>
      <c r="T33" s="203"/>
      <c r="U33" s="374" t="s">
        <v>200</v>
      </c>
      <c r="V33" s="374"/>
      <c r="W33" s="373" t="s">
        <v>199</v>
      </c>
      <c r="X33" s="373"/>
      <c r="Y33" s="373"/>
      <c r="Z33" s="373"/>
      <c r="AA33" s="373"/>
      <c r="AB33" s="373"/>
      <c r="AC33" s="373"/>
      <c r="AD33" s="373"/>
      <c r="AE33" s="373"/>
      <c r="AF33" s="373"/>
      <c r="AG33" s="373"/>
      <c r="AH33" s="373"/>
      <c r="AI33" s="373"/>
      <c r="AJ33" s="373"/>
      <c r="AK33" s="373"/>
      <c r="AL33" s="203"/>
      <c r="AM33" s="374" t="s">
        <v>200</v>
      </c>
      <c r="AN33" s="374"/>
      <c r="AO33" s="373" t="s">
        <v>199</v>
      </c>
      <c r="AP33" s="373"/>
      <c r="AQ33" s="373"/>
      <c r="AR33" s="373"/>
      <c r="AS33" s="373"/>
      <c r="AT33" s="373"/>
      <c r="AU33" s="373"/>
      <c r="AV33" s="373"/>
      <c r="AW33" s="373"/>
      <c r="AX33" s="373"/>
      <c r="AY33" s="373"/>
      <c r="AZ33" s="373"/>
      <c r="BA33" s="373"/>
      <c r="BB33" s="373"/>
      <c r="BC33" s="373"/>
      <c r="BD33" s="204"/>
      <c r="BE33" s="373" t="s">
        <v>201</v>
      </c>
      <c r="BF33" s="373"/>
      <c r="BG33" s="373" t="s">
        <v>202</v>
      </c>
      <c r="BH33" s="373"/>
      <c r="BI33" s="373"/>
      <c r="BJ33" s="373"/>
      <c r="BK33" s="373"/>
      <c r="BL33" s="373"/>
      <c r="BM33" s="373"/>
      <c r="BN33" s="373"/>
      <c r="BO33" s="373"/>
      <c r="BP33" s="373"/>
      <c r="BQ33" s="373"/>
      <c r="BR33" s="373"/>
      <c r="BS33" s="373"/>
      <c r="BT33" s="373"/>
      <c r="BU33" s="373"/>
      <c r="BV33" s="204"/>
      <c r="BW33" s="374" t="s">
        <v>201</v>
      </c>
      <c r="BX33" s="374"/>
      <c r="BY33" s="373" t="s">
        <v>203</v>
      </c>
      <c r="BZ33" s="373"/>
      <c r="CA33" s="373"/>
      <c r="CB33" s="373"/>
      <c r="CC33" s="373"/>
      <c r="CD33" s="373"/>
      <c r="CE33" s="373"/>
      <c r="CF33" s="373"/>
      <c r="CG33" s="373"/>
      <c r="CH33" s="373"/>
      <c r="CI33" s="373"/>
      <c r="CJ33" s="373"/>
      <c r="CK33" s="373"/>
      <c r="CL33" s="373"/>
      <c r="CM33" s="373"/>
      <c r="CN33" s="203"/>
      <c r="CO33" s="374" t="s">
        <v>200</v>
      </c>
      <c r="CP33" s="374"/>
      <c r="CQ33" s="373" t="s">
        <v>204</v>
      </c>
      <c r="CR33" s="373"/>
      <c r="CS33" s="373"/>
      <c r="CT33" s="373"/>
      <c r="CU33" s="373"/>
      <c r="CV33" s="373"/>
      <c r="CW33" s="373"/>
      <c r="CX33" s="373"/>
      <c r="CY33" s="373"/>
      <c r="CZ33" s="373"/>
      <c r="DA33" s="373"/>
      <c r="DB33" s="373"/>
      <c r="DC33" s="373"/>
      <c r="DD33" s="373"/>
      <c r="DE33" s="373"/>
      <c r="DF33" s="203"/>
      <c r="DG33" s="372" t="s">
        <v>205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北島町国民健康保険（保険事業勘定）特別会計</v>
      </c>
      <c r="X34" s="371"/>
      <c r="Y34" s="371"/>
      <c r="Z34" s="371"/>
      <c r="AA34" s="371"/>
      <c r="AB34" s="371"/>
      <c r="AC34" s="371"/>
      <c r="AD34" s="371"/>
      <c r="AE34" s="371"/>
      <c r="AF34" s="371"/>
      <c r="AG34" s="371"/>
      <c r="AH34" s="371"/>
      <c r="AI34" s="371"/>
      <c r="AJ34" s="371"/>
      <c r="AK34" s="371"/>
      <c r="AL34" s="178"/>
      <c r="AM34" s="370">
        <f>IF(AO34="","",MAX(C34:D43,U34:V43)+1)</f>
        <v>6</v>
      </c>
      <c r="AN34" s="370"/>
      <c r="AO34" s="371" t="str">
        <f>IF('各会計、関係団体の財政状況及び健全化判断比率'!B32="","",'各会計、関係団体の財政状況及び健全化判断比率'!B32)</f>
        <v>北島町水道事業会計</v>
      </c>
      <c r="AP34" s="371"/>
      <c r="AQ34" s="371"/>
      <c r="AR34" s="371"/>
      <c r="AS34" s="371"/>
      <c r="AT34" s="371"/>
      <c r="AU34" s="371"/>
      <c r="AV34" s="371"/>
      <c r="AW34" s="371"/>
      <c r="AX34" s="371"/>
      <c r="AY34" s="371"/>
      <c r="AZ34" s="371"/>
      <c r="BA34" s="371"/>
      <c r="BB34" s="371"/>
      <c r="BC34" s="371"/>
      <c r="BD34" s="178"/>
      <c r="BE34" s="370" t="str">
        <f>IF(BG34="","",MAX(C34:D43,U34:V43,AM34:AN43)+1)</f>
        <v/>
      </c>
      <c r="BF34" s="370"/>
      <c r="BG34" s="371"/>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板野東部消防組合</v>
      </c>
      <c r="BZ34" s="371"/>
      <c r="CA34" s="371"/>
      <c r="CB34" s="371"/>
      <c r="CC34" s="371"/>
      <c r="CD34" s="371"/>
      <c r="CE34" s="371"/>
      <c r="CF34" s="371"/>
      <c r="CG34" s="371"/>
      <c r="CH34" s="371"/>
      <c r="CI34" s="371"/>
      <c r="CJ34" s="371"/>
      <c r="CK34" s="371"/>
      <c r="CL34" s="371"/>
      <c r="CM34" s="371"/>
      <c r="CN34" s="178"/>
      <c r="CO34" s="370">
        <f>IF(CQ34="","",MAX(C34:D43,U34:V43,AM34:AN43,BE34:BF43,BW34:BX43)+1)</f>
        <v>16</v>
      </c>
      <c r="CP34" s="370"/>
      <c r="CQ34" s="371" t="str">
        <f>IF('各会計、関係団体の財政状況及び健全化判断比率'!BS7="","",'各会計、関係団体の財政状況及び健全化判断比率'!BS7)</f>
        <v>北島町労働者福祉協会</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北島町介護保険（保険事業勘定）特別会計</v>
      </c>
      <c r="X35" s="371"/>
      <c r="Y35" s="371"/>
      <c r="Z35" s="371"/>
      <c r="AA35" s="371"/>
      <c r="AB35" s="371"/>
      <c r="AC35" s="371"/>
      <c r="AD35" s="371"/>
      <c r="AE35" s="371"/>
      <c r="AF35" s="371"/>
      <c r="AG35" s="371"/>
      <c r="AH35" s="371"/>
      <c r="AI35" s="371"/>
      <c r="AJ35" s="371"/>
      <c r="AK35" s="371"/>
      <c r="AL35" s="178"/>
      <c r="AM35" s="370">
        <f t="shared" ref="AM35:AM43" si="0">IF(AO35="","",AM34+1)</f>
        <v>7</v>
      </c>
      <c r="AN35" s="370"/>
      <c r="AO35" s="371" t="str">
        <f>IF('各会計、関係団体の財政状況及び健全化判断比率'!B33="","",'各会計、関係団体の財政状況及び健全化判断比率'!B33)</f>
        <v>北島町公共下水道事業会計</v>
      </c>
      <c r="AP35" s="371"/>
      <c r="AQ35" s="371"/>
      <c r="AR35" s="371"/>
      <c r="AS35" s="371"/>
      <c r="AT35" s="371"/>
      <c r="AU35" s="371"/>
      <c r="AV35" s="371"/>
      <c r="AW35" s="371"/>
      <c r="AX35" s="371"/>
      <c r="AY35" s="371"/>
      <c r="AZ35" s="371"/>
      <c r="BA35" s="371"/>
      <c r="BB35" s="371"/>
      <c r="BC35" s="371"/>
      <c r="BD35" s="178"/>
      <c r="BE35" s="370" t="str">
        <f t="shared" ref="BE35:BE43" si="1">IF(BG35="","",BE34+1)</f>
        <v/>
      </c>
      <c r="BF35" s="370"/>
      <c r="BG35" s="371"/>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徳島県市町村総合事務組合（一般会計）</v>
      </c>
      <c r="BZ35" s="371"/>
      <c r="CA35" s="371"/>
      <c r="CB35" s="371"/>
      <c r="CC35" s="371"/>
      <c r="CD35" s="371"/>
      <c r="CE35" s="371"/>
      <c r="CF35" s="371"/>
      <c r="CG35" s="371"/>
      <c r="CH35" s="371"/>
      <c r="CI35" s="371"/>
      <c r="CJ35" s="371"/>
      <c r="CK35" s="371"/>
      <c r="CL35" s="371"/>
      <c r="CM35" s="371"/>
      <c r="CN35" s="178"/>
      <c r="CO35" s="370">
        <f t="shared" ref="CO35:CO43" si="3">IF(CQ35="","",CO34+1)</f>
        <v>17</v>
      </c>
      <c r="CP35" s="370"/>
      <c r="CQ35" s="371" t="str">
        <f>IF('各会計、関係団体の財政状況及び健全化判断比率'!BS8="","",'各会計、関係団体の財政状況及び健全化判断比率'!BS8)</f>
        <v>北島町土地開発公社</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北島町後期高齢者医療特別会計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徳島県市町村総合事務組合（徳島滞納整理機構特別会計）</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北島町介護保険（サービス事業勘定）特別会計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徳島県後期高齢者医療広域連合（一般会計）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徳島県後期高齢者医療広域連合（後期高齢者医療事業会計）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板野東部青少年育成センター組合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松茂町ほか二町競艇事業組合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徳島県市町村議会議員公務災害補償等組合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367" t="s">
        <v>207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208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209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fUMGZRki3fIU5f4brtMYqxy9vOHxJswrMnbQWwgmX4p7ssEaBPjy4Qa6lho0LxNQjQrSOEeKreqTx0f9HEWxYg==" saltValue="2FbUGfbxnTbZA+EGocmmC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179" t="s">
        <v>554</v>
      </c>
      <c r="D34" s="1179"/>
      <c r="E34" s="1180"/>
      <c r="F34" s="32">
        <v>13.06</v>
      </c>
      <c r="G34" s="33">
        <v>12.69</v>
      </c>
      <c r="H34" s="33">
        <v>13.05</v>
      </c>
      <c r="I34" s="33">
        <v>12.74</v>
      </c>
      <c r="J34" s="34">
        <v>11.92</v>
      </c>
      <c r="K34" s="22"/>
      <c r="L34" s="22"/>
      <c r="M34" s="22"/>
      <c r="N34" s="22"/>
      <c r="O34" s="22"/>
      <c r="P34" s="22"/>
    </row>
    <row r="35" spans="1:16" ht="39" customHeight="1" x14ac:dyDescent="0.15">
      <c r="A35" s="22"/>
      <c r="B35" s="35"/>
      <c r="C35" s="1173" t="s">
        <v>555</v>
      </c>
      <c r="D35" s="1174"/>
      <c r="E35" s="1175"/>
      <c r="F35" s="36">
        <v>4.2300000000000004</v>
      </c>
      <c r="G35" s="37">
        <v>4.1399999999999997</v>
      </c>
      <c r="H35" s="37">
        <v>4.82</v>
      </c>
      <c r="I35" s="37">
        <v>3.42</v>
      </c>
      <c r="J35" s="38">
        <v>9.43</v>
      </c>
      <c r="K35" s="22"/>
      <c r="L35" s="22"/>
      <c r="M35" s="22"/>
      <c r="N35" s="22"/>
      <c r="O35" s="22"/>
      <c r="P35" s="22"/>
    </row>
    <row r="36" spans="1:16" ht="39" customHeight="1" x14ac:dyDescent="0.15">
      <c r="A36" s="22"/>
      <c r="B36" s="35"/>
      <c r="C36" s="1173" t="s">
        <v>556</v>
      </c>
      <c r="D36" s="1174"/>
      <c r="E36" s="1175"/>
      <c r="F36" s="36">
        <v>4.55</v>
      </c>
      <c r="G36" s="37">
        <v>4.53</v>
      </c>
      <c r="H36" s="37">
        <v>3.51</v>
      </c>
      <c r="I36" s="37">
        <v>2.87</v>
      </c>
      <c r="J36" s="38">
        <v>3.75</v>
      </c>
      <c r="K36" s="22"/>
      <c r="L36" s="22"/>
      <c r="M36" s="22"/>
      <c r="N36" s="22"/>
      <c r="O36" s="22"/>
      <c r="P36" s="22"/>
    </row>
    <row r="37" spans="1:16" ht="39" customHeight="1" x14ac:dyDescent="0.15">
      <c r="A37" s="22"/>
      <c r="B37" s="35"/>
      <c r="C37" s="1173" t="s">
        <v>557</v>
      </c>
      <c r="D37" s="1174"/>
      <c r="E37" s="1175"/>
      <c r="F37" s="36">
        <v>5.38</v>
      </c>
      <c r="G37" s="37">
        <v>3.9</v>
      </c>
      <c r="H37" s="37">
        <v>2.44</v>
      </c>
      <c r="I37" s="37">
        <v>2.4300000000000002</v>
      </c>
      <c r="J37" s="38">
        <v>2.35</v>
      </c>
      <c r="K37" s="22"/>
      <c r="L37" s="22"/>
      <c r="M37" s="22"/>
      <c r="N37" s="22"/>
      <c r="O37" s="22"/>
      <c r="P37" s="22"/>
    </row>
    <row r="38" spans="1:16" ht="39" customHeight="1" x14ac:dyDescent="0.15">
      <c r="A38" s="22"/>
      <c r="B38" s="35"/>
      <c r="C38" s="1173" t="s">
        <v>558</v>
      </c>
      <c r="D38" s="1174"/>
      <c r="E38" s="1175"/>
      <c r="F38" s="36" t="s">
        <v>505</v>
      </c>
      <c r="G38" s="37" t="s">
        <v>505</v>
      </c>
      <c r="H38" s="37">
        <v>2.25</v>
      </c>
      <c r="I38" s="37">
        <v>2.1800000000000002</v>
      </c>
      <c r="J38" s="38">
        <v>2.15</v>
      </c>
      <c r="K38" s="22"/>
      <c r="L38" s="22"/>
      <c r="M38" s="22"/>
      <c r="N38" s="22"/>
      <c r="O38" s="22"/>
      <c r="P38" s="22"/>
    </row>
    <row r="39" spans="1:16" ht="39" customHeight="1" x14ac:dyDescent="0.15">
      <c r="A39" s="22"/>
      <c r="B39" s="35"/>
      <c r="C39" s="1173" t="s">
        <v>559</v>
      </c>
      <c r="D39" s="1174"/>
      <c r="E39" s="1175"/>
      <c r="F39" s="36">
        <v>0.23</v>
      </c>
      <c r="G39" s="37">
        <v>0.24</v>
      </c>
      <c r="H39" s="37">
        <v>0.23</v>
      </c>
      <c r="I39" s="37">
        <v>0.23</v>
      </c>
      <c r="J39" s="38">
        <v>0.19</v>
      </c>
      <c r="K39" s="22"/>
      <c r="L39" s="22"/>
      <c r="M39" s="22"/>
      <c r="N39" s="22"/>
      <c r="O39" s="22"/>
      <c r="P39" s="22"/>
    </row>
    <row r="40" spans="1:16" ht="39" customHeight="1" x14ac:dyDescent="0.15">
      <c r="A40" s="22"/>
      <c r="B40" s="35"/>
      <c r="C40" s="1173" t="s">
        <v>560</v>
      </c>
      <c r="D40" s="1174"/>
      <c r="E40" s="1175"/>
      <c r="F40" s="36">
        <v>0.12</v>
      </c>
      <c r="G40" s="37">
        <v>0.03</v>
      </c>
      <c r="H40" s="37">
        <v>0.2</v>
      </c>
      <c r="I40" s="37">
        <v>0.02</v>
      </c>
      <c r="J40" s="38">
        <v>0.02</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561</v>
      </c>
      <c r="D42" s="1174"/>
      <c r="E42" s="1175"/>
      <c r="F42" s="36" t="s">
        <v>505</v>
      </c>
      <c r="G42" s="37" t="s">
        <v>505</v>
      </c>
      <c r="H42" s="37" t="s">
        <v>505</v>
      </c>
      <c r="I42" s="37" t="s">
        <v>505</v>
      </c>
      <c r="J42" s="38" t="s">
        <v>505</v>
      </c>
      <c r="K42" s="22"/>
      <c r="L42" s="22"/>
      <c r="M42" s="22"/>
      <c r="N42" s="22"/>
      <c r="O42" s="22"/>
      <c r="P42" s="22"/>
    </row>
    <row r="43" spans="1:16" ht="39" customHeight="1" thickBot="1" x14ac:dyDescent="0.2">
      <c r="A43" s="22"/>
      <c r="B43" s="40"/>
      <c r="C43" s="1176" t="s">
        <v>562</v>
      </c>
      <c r="D43" s="1177"/>
      <c r="E43" s="1178"/>
      <c r="F43" s="41">
        <v>0.14000000000000001</v>
      </c>
      <c r="G43" s="42">
        <v>5.51</v>
      </c>
      <c r="H43" s="42" t="s">
        <v>505</v>
      </c>
      <c r="I43" s="42" t="s">
        <v>505</v>
      </c>
      <c r="J43" s="43" t="s">
        <v>505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MAnFvZSUs/MXbIzageDx5e5jJ2b3ww/Q0Xlfrg/JNVqXaHjolSrZkokjX+4va8vcHyxrFaMtlowL9NTpxIHpDg==" saltValue="N8Ig39UjWf2Q/sNaa8fd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564</v>
      </c>
      <c r="L45" s="60">
        <v>571</v>
      </c>
      <c r="M45" s="60">
        <v>547</v>
      </c>
      <c r="N45" s="60">
        <v>524</v>
      </c>
      <c r="O45" s="61">
        <v>521</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505</v>
      </c>
      <c r="L46" s="64" t="s">
        <v>505</v>
      </c>
      <c r="M46" s="64" t="s">
        <v>505</v>
      </c>
      <c r="N46" s="64" t="s">
        <v>505</v>
      </c>
      <c r="O46" s="65" t="s">
        <v>505</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505</v>
      </c>
      <c r="L47" s="64" t="s">
        <v>505</v>
      </c>
      <c r="M47" s="64" t="s">
        <v>505</v>
      </c>
      <c r="N47" s="64" t="s">
        <v>505</v>
      </c>
      <c r="O47" s="65" t="s">
        <v>505</v>
      </c>
      <c r="P47" s="48"/>
      <c r="Q47" s="48"/>
      <c r="R47" s="48"/>
      <c r="S47" s="48"/>
      <c r="T47" s="48"/>
      <c r="U47" s="48"/>
    </row>
    <row r="48" spans="1:21" ht="30.75" customHeight="1" x14ac:dyDescent="0.15">
      <c r="A48" s="48"/>
      <c r="B48" s="1201"/>
      <c r="C48" s="1202"/>
      <c r="D48" s="62"/>
      <c r="E48" s="1183" t="s">
        <v>15</v>
      </c>
      <c r="F48" s="1183"/>
      <c r="G48" s="1183"/>
      <c r="H48" s="1183"/>
      <c r="I48" s="1183"/>
      <c r="J48" s="1184"/>
      <c r="K48" s="63">
        <v>97</v>
      </c>
      <c r="L48" s="64">
        <v>102</v>
      </c>
      <c r="M48" s="64">
        <v>103</v>
      </c>
      <c r="N48" s="64">
        <v>108</v>
      </c>
      <c r="O48" s="65">
        <v>113</v>
      </c>
      <c r="P48" s="48"/>
      <c r="Q48" s="48"/>
      <c r="R48" s="48"/>
      <c r="S48" s="48"/>
      <c r="T48" s="48"/>
      <c r="U48" s="48"/>
    </row>
    <row r="49" spans="1:21" ht="30.75" customHeight="1" x14ac:dyDescent="0.15">
      <c r="A49" s="48"/>
      <c r="B49" s="1201"/>
      <c r="C49" s="1202"/>
      <c r="D49" s="62"/>
      <c r="E49" s="1183" t="s">
        <v>16</v>
      </c>
      <c r="F49" s="1183"/>
      <c r="G49" s="1183"/>
      <c r="H49" s="1183"/>
      <c r="I49" s="1183"/>
      <c r="J49" s="1184"/>
      <c r="K49" s="63">
        <v>41</v>
      </c>
      <c r="L49" s="64">
        <v>43</v>
      </c>
      <c r="M49" s="64">
        <v>43</v>
      </c>
      <c r="N49" s="64">
        <v>43</v>
      </c>
      <c r="O49" s="65">
        <v>43</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505</v>
      </c>
      <c r="L50" s="64" t="s">
        <v>505</v>
      </c>
      <c r="M50" s="64" t="s">
        <v>505</v>
      </c>
      <c r="N50" s="64" t="s">
        <v>505</v>
      </c>
      <c r="O50" s="65" t="s">
        <v>505</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505</v>
      </c>
      <c r="L51" s="64" t="s">
        <v>505</v>
      </c>
      <c r="M51" s="64" t="s">
        <v>505</v>
      </c>
      <c r="N51" s="64" t="s">
        <v>505</v>
      </c>
      <c r="O51" s="65" t="s">
        <v>505</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471</v>
      </c>
      <c r="L52" s="64">
        <v>471</v>
      </c>
      <c r="M52" s="64">
        <v>480</v>
      </c>
      <c r="N52" s="64">
        <v>439</v>
      </c>
      <c r="O52" s="65">
        <v>433</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231</v>
      </c>
      <c r="L53" s="69">
        <v>245</v>
      </c>
      <c r="M53" s="69">
        <v>213</v>
      </c>
      <c r="N53" s="69">
        <v>236</v>
      </c>
      <c r="O53" s="70">
        <v>244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OD5C1cmJsjQtbRitetJyOmBG8JNTVvCKH7zhk3b6do1OMHEGq7qDS1Kt/wwLhNyvh5poqQHx7AMwLLzcCs6yA==" saltValue="nX/4Cv6sE4MiOu/nkeM0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19" t="s">
        <v>30</v>
      </c>
      <c r="C41" s="1220"/>
      <c r="D41" s="102"/>
      <c r="E41" s="1221" t="s">
        <v>31</v>
      </c>
      <c r="F41" s="1221"/>
      <c r="G41" s="1221"/>
      <c r="H41" s="1222"/>
      <c r="I41" s="358">
        <v>5867</v>
      </c>
      <c r="J41" s="359">
        <v>5665</v>
      </c>
      <c r="K41" s="359">
        <v>5705</v>
      </c>
      <c r="L41" s="359">
        <v>6027</v>
      </c>
      <c r="M41" s="360">
        <v>6455</v>
      </c>
    </row>
    <row r="42" spans="2:13" ht="27.75" customHeight="1" x14ac:dyDescent="0.15">
      <c r="B42" s="1209"/>
      <c r="C42" s="1210"/>
      <c r="D42" s="103"/>
      <c r="E42" s="1213" t="s">
        <v>32</v>
      </c>
      <c r="F42" s="1213"/>
      <c r="G42" s="1213"/>
      <c r="H42" s="1214"/>
      <c r="I42" s="361" t="s">
        <v>505</v>
      </c>
      <c r="J42" s="362" t="s">
        <v>505</v>
      </c>
      <c r="K42" s="362" t="s">
        <v>505</v>
      </c>
      <c r="L42" s="362" t="s">
        <v>505</v>
      </c>
      <c r="M42" s="363" t="s">
        <v>505</v>
      </c>
    </row>
    <row r="43" spans="2:13" ht="27.75" customHeight="1" x14ac:dyDescent="0.15">
      <c r="B43" s="1209"/>
      <c r="C43" s="1210"/>
      <c r="D43" s="103"/>
      <c r="E43" s="1213" t="s">
        <v>33</v>
      </c>
      <c r="F43" s="1213"/>
      <c r="G43" s="1213"/>
      <c r="H43" s="1214"/>
      <c r="I43" s="361">
        <v>2032</v>
      </c>
      <c r="J43" s="362">
        <v>2077</v>
      </c>
      <c r="K43" s="362">
        <v>2139</v>
      </c>
      <c r="L43" s="362">
        <v>2206</v>
      </c>
      <c r="M43" s="363">
        <v>2179</v>
      </c>
    </row>
    <row r="44" spans="2:13" ht="27.75" customHeight="1" x14ac:dyDescent="0.15">
      <c r="B44" s="1209"/>
      <c r="C44" s="1210"/>
      <c r="D44" s="103"/>
      <c r="E44" s="1213" t="s">
        <v>34</v>
      </c>
      <c r="F44" s="1213"/>
      <c r="G44" s="1213"/>
      <c r="H44" s="1214"/>
      <c r="I44" s="361">
        <v>391</v>
      </c>
      <c r="J44" s="362">
        <v>354</v>
      </c>
      <c r="K44" s="362">
        <v>346</v>
      </c>
      <c r="L44" s="362">
        <v>324</v>
      </c>
      <c r="M44" s="363">
        <v>285</v>
      </c>
    </row>
    <row r="45" spans="2:13" ht="27.75" customHeight="1" x14ac:dyDescent="0.15">
      <c r="B45" s="1209"/>
      <c r="C45" s="1210"/>
      <c r="D45" s="103"/>
      <c r="E45" s="1213" t="s">
        <v>35</v>
      </c>
      <c r="F45" s="1213"/>
      <c r="G45" s="1213"/>
      <c r="H45" s="1214"/>
      <c r="I45" s="361">
        <v>558</v>
      </c>
      <c r="J45" s="362">
        <v>513</v>
      </c>
      <c r="K45" s="362">
        <v>480</v>
      </c>
      <c r="L45" s="362">
        <v>469</v>
      </c>
      <c r="M45" s="363">
        <v>459</v>
      </c>
    </row>
    <row r="46" spans="2:13" ht="27.75" customHeight="1" x14ac:dyDescent="0.15">
      <c r="B46" s="1209"/>
      <c r="C46" s="1210"/>
      <c r="D46" s="104"/>
      <c r="E46" s="1213" t="s">
        <v>36</v>
      </c>
      <c r="F46" s="1213"/>
      <c r="G46" s="1213"/>
      <c r="H46" s="1214"/>
      <c r="I46" s="361" t="s">
        <v>505</v>
      </c>
      <c r="J46" s="362" t="s">
        <v>505</v>
      </c>
      <c r="K46" s="362" t="s">
        <v>505</v>
      </c>
      <c r="L46" s="362" t="s">
        <v>505</v>
      </c>
      <c r="M46" s="363" t="s">
        <v>505</v>
      </c>
    </row>
    <row r="47" spans="2:13" ht="27.75" customHeight="1" x14ac:dyDescent="0.15">
      <c r="B47" s="1209"/>
      <c r="C47" s="1210"/>
      <c r="D47" s="105"/>
      <c r="E47" s="1223" t="s">
        <v>37</v>
      </c>
      <c r="F47" s="1224"/>
      <c r="G47" s="1224"/>
      <c r="H47" s="1225"/>
      <c r="I47" s="361" t="s">
        <v>505</v>
      </c>
      <c r="J47" s="362" t="s">
        <v>505</v>
      </c>
      <c r="K47" s="362" t="s">
        <v>505</v>
      </c>
      <c r="L47" s="362" t="s">
        <v>505</v>
      </c>
      <c r="M47" s="363" t="s">
        <v>505</v>
      </c>
    </row>
    <row r="48" spans="2:13" ht="27.75" customHeight="1" x14ac:dyDescent="0.15">
      <c r="B48" s="1209"/>
      <c r="C48" s="1210"/>
      <c r="D48" s="103"/>
      <c r="E48" s="1213" t="s">
        <v>38</v>
      </c>
      <c r="F48" s="1213"/>
      <c r="G48" s="1213"/>
      <c r="H48" s="1214"/>
      <c r="I48" s="361" t="s">
        <v>505</v>
      </c>
      <c r="J48" s="362" t="s">
        <v>505</v>
      </c>
      <c r="K48" s="362" t="s">
        <v>505</v>
      </c>
      <c r="L48" s="362" t="s">
        <v>505</v>
      </c>
      <c r="M48" s="363" t="s">
        <v>505</v>
      </c>
    </row>
    <row r="49" spans="2:13" ht="27.75" customHeight="1" x14ac:dyDescent="0.15">
      <c r="B49" s="1211"/>
      <c r="C49" s="1212"/>
      <c r="D49" s="103"/>
      <c r="E49" s="1213" t="s">
        <v>39</v>
      </c>
      <c r="F49" s="1213"/>
      <c r="G49" s="1213"/>
      <c r="H49" s="1214"/>
      <c r="I49" s="361" t="s">
        <v>505</v>
      </c>
      <c r="J49" s="362" t="s">
        <v>505</v>
      </c>
      <c r="K49" s="362" t="s">
        <v>505</v>
      </c>
      <c r="L49" s="362" t="s">
        <v>505</v>
      </c>
      <c r="M49" s="363" t="s">
        <v>505</v>
      </c>
    </row>
    <row r="50" spans="2:13" ht="27.75" customHeight="1" x14ac:dyDescent="0.15">
      <c r="B50" s="1207" t="s">
        <v>40</v>
      </c>
      <c r="C50" s="1208"/>
      <c r="D50" s="106"/>
      <c r="E50" s="1213" t="s">
        <v>41</v>
      </c>
      <c r="F50" s="1213"/>
      <c r="G50" s="1213"/>
      <c r="H50" s="1214"/>
      <c r="I50" s="361">
        <v>4790</v>
      </c>
      <c r="J50" s="362">
        <v>4590</v>
      </c>
      <c r="K50" s="362">
        <v>5022</v>
      </c>
      <c r="L50" s="362">
        <v>5247</v>
      </c>
      <c r="M50" s="363">
        <v>5594</v>
      </c>
    </row>
    <row r="51" spans="2:13" ht="27.75" customHeight="1" x14ac:dyDescent="0.15">
      <c r="B51" s="1209"/>
      <c r="C51" s="1210"/>
      <c r="D51" s="103"/>
      <c r="E51" s="1213" t="s">
        <v>42</v>
      </c>
      <c r="F51" s="1213"/>
      <c r="G51" s="1213"/>
      <c r="H51" s="1214"/>
      <c r="I51" s="361">
        <v>113</v>
      </c>
      <c r="J51" s="362">
        <v>91</v>
      </c>
      <c r="K51" s="362">
        <v>73</v>
      </c>
      <c r="L51" s="362">
        <v>161</v>
      </c>
      <c r="M51" s="363">
        <v>261</v>
      </c>
    </row>
    <row r="52" spans="2:13" ht="27.75" customHeight="1" x14ac:dyDescent="0.15">
      <c r="B52" s="1211"/>
      <c r="C52" s="1212"/>
      <c r="D52" s="103"/>
      <c r="E52" s="1213" t="s">
        <v>43</v>
      </c>
      <c r="F52" s="1213"/>
      <c r="G52" s="1213"/>
      <c r="H52" s="1214"/>
      <c r="I52" s="361">
        <v>5489</v>
      </c>
      <c r="J52" s="362">
        <v>5410</v>
      </c>
      <c r="K52" s="362">
        <v>5429</v>
      </c>
      <c r="L52" s="362">
        <v>5558</v>
      </c>
      <c r="M52" s="363">
        <v>5608</v>
      </c>
    </row>
    <row r="53" spans="2:13" ht="27.75" customHeight="1" thickBot="1" x14ac:dyDescent="0.2">
      <c r="B53" s="1215" t="s">
        <v>44</v>
      </c>
      <c r="C53" s="1216"/>
      <c r="D53" s="107"/>
      <c r="E53" s="1217" t="s">
        <v>45</v>
      </c>
      <c r="F53" s="1217"/>
      <c r="G53" s="1217"/>
      <c r="H53" s="1218"/>
      <c r="I53" s="364">
        <v>-1545</v>
      </c>
      <c r="J53" s="365">
        <v>-1482</v>
      </c>
      <c r="K53" s="365">
        <v>-1854</v>
      </c>
      <c r="L53" s="365">
        <v>-1940</v>
      </c>
      <c r="M53" s="366">
        <v>-2085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v5CXailJuA/ltfMssEwwBNAqWPCvuVKtXa6qjsvZBhsJf86HO+G/kHNeBw64n6QSPYaBSG2njevW9ndoalScbg==" saltValue="eJcjKJdt+TICa4Zbvi4OV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549</v>
      </c>
      <c r="G54" s="116" t="s">
        <v>550</v>
      </c>
      <c r="H54" s="117" t="s">
        <v>551</v>
      </c>
    </row>
    <row r="55" spans="2:8" ht="52.5" customHeight="1" x14ac:dyDescent="0.15">
      <c r="B55" s="118"/>
      <c r="C55" s="1231" t="s">
        <v>48</v>
      </c>
      <c r="D55" s="1231"/>
      <c r="E55" s="1232"/>
      <c r="F55" s="119">
        <v>2761</v>
      </c>
      <c r="G55" s="119">
        <v>2874</v>
      </c>
      <c r="H55" s="120">
        <v>3160</v>
      </c>
    </row>
    <row r="56" spans="2:8" ht="52.5" customHeight="1" x14ac:dyDescent="0.15">
      <c r="B56" s="121"/>
      <c r="C56" s="1233" t="s">
        <v>49</v>
      </c>
      <c r="D56" s="1233"/>
      <c r="E56" s="1234"/>
      <c r="F56" s="122">
        <v>239</v>
      </c>
      <c r="G56" s="122">
        <v>239</v>
      </c>
      <c r="H56" s="123">
        <v>239</v>
      </c>
    </row>
    <row r="57" spans="2:8" ht="53.25" customHeight="1" x14ac:dyDescent="0.15">
      <c r="B57" s="121"/>
      <c r="C57" s="1235" t="s">
        <v>50</v>
      </c>
      <c r="D57" s="1235"/>
      <c r="E57" s="1236"/>
      <c r="F57" s="124">
        <v>1141</v>
      </c>
      <c r="G57" s="124">
        <v>1481</v>
      </c>
      <c r="H57" s="125">
        <v>1494</v>
      </c>
    </row>
    <row r="58" spans="2:8" ht="45.75" customHeight="1" x14ac:dyDescent="0.15">
      <c r="B58" s="126"/>
      <c r="C58" s="1226" t="s">
        <v>569</v>
      </c>
      <c r="D58" s="1227"/>
      <c r="E58" s="1228"/>
      <c r="F58" s="127">
        <v>875</v>
      </c>
      <c r="G58" s="127">
        <v>1202</v>
      </c>
      <c r="H58" s="128">
        <v>1202</v>
      </c>
    </row>
    <row r="59" spans="2:8" ht="45.75" customHeight="1" x14ac:dyDescent="0.15">
      <c r="B59" s="126"/>
      <c r="C59" s="1226" t="s">
        <v>570</v>
      </c>
      <c r="D59" s="1227"/>
      <c r="E59" s="1228"/>
      <c r="F59" s="127" t="s">
        <v>574</v>
      </c>
      <c r="G59" s="127">
        <v>12</v>
      </c>
      <c r="H59" s="128">
        <v>24</v>
      </c>
    </row>
    <row r="60" spans="2:8" ht="45.75" customHeight="1" x14ac:dyDescent="0.15">
      <c r="B60" s="126"/>
      <c r="C60" s="1226" t="s">
        <v>571</v>
      </c>
      <c r="D60" s="1227"/>
      <c r="E60" s="1228"/>
      <c r="F60" s="127">
        <v>23</v>
      </c>
      <c r="G60" s="127">
        <v>23</v>
      </c>
      <c r="H60" s="128">
        <v>23</v>
      </c>
    </row>
    <row r="61" spans="2:8" ht="45.75" customHeight="1" x14ac:dyDescent="0.15">
      <c r="B61" s="126"/>
      <c r="C61" s="1226" t="s">
        <v>572</v>
      </c>
      <c r="D61" s="1227"/>
      <c r="E61" s="1228"/>
      <c r="F61" s="127">
        <v>21</v>
      </c>
      <c r="G61" s="127">
        <v>21</v>
      </c>
      <c r="H61" s="128">
        <v>21</v>
      </c>
    </row>
    <row r="62" spans="2:8" ht="45.75" customHeight="1" thickBot="1" x14ac:dyDescent="0.2">
      <c r="B62" s="129"/>
      <c r="C62" s="1226" t="s">
        <v>573</v>
      </c>
      <c r="D62" s="1227"/>
      <c r="E62" s="1228"/>
      <c r="F62" s="130">
        <v>7</v>
      </c>
      <c r="G62" s="130">
        <v>8</v>
      </c>
      <c r="H62" s="131">
        <v>8</v>
      </c>
    </row>
    <row r="63" spans="2:8" ht="52.5" customHeight="1" thickBot="1" x14ac:dyDescent="0.2">
      <c r="B63" s="132"/>
      <c r="C63" s="1229" t="s">
        <v>51</v>
      </c>
      <c r="D63" s="1229"/>
      <c r="E63" s="1230"/>
      <c r="F63" s="133">
        <v>4140</v>
      </c>
      <c r="G63" s="133">
        <v>4594</v>
      </c>
      <c r="H63" s="134">
        <v>4892</v>
      </c>
    </row>
    <row r="64" spans="2:8" x14ac:dyDescent="0.15"/>
  </sheetData>
  <sheetProtection algorithmName="SHA-512" hashValue="1fUlzi1Mfr4yELcz91ijOjwKVf235SR6aI0pSW5yXFFzoIQZOLlEm4qUoUKKK9Ydn/Qd4E8rnFB9dJhRWH/UdA==" saltValue="YnsMrUhFzI5Sru1NDhGX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18BBD-A725-4D0B-9B8C-96054F10BF3D}">
  <sheetPr>
    <pageSetUpPr fitToPage="1"/>
  </sheetPr>
  <dimension ref="A1:DE85"/>
  <sheetViews>
    <sheetView showGridLines="0" zoomScaleNormal="100" zoomScaleSheetLayoutView="55" workbookViewId="0">
      <selection activeCell="AS39" sqref="AS39"/>
    </sheetView>
  </sheetViews>
  <sheetFormatPr defaultColWidth="0" defaultRowHeight="13.5" customHeight="1" zeroHeight="1" x14ac:dyDescent="0.15"/>
  <cols>
    <col min="1" max="1" width="6.375" style="1239" customWidth="1"/>
    <col min="2" max="107" width="2.5" style="1239" customWidth="1"/>
    <col min="108" max="108" width="6.125" style="1246" customWidth="1"/>
    <col min="109" max="109" width="5.875" style="1245" customWidth="1"/>
    <col min="110" max="16384" width="8.625" style="1239" hidden="1"/>
  </cols>
  <sheetData>
    <row r="1" spans="1:109" ht="42.75" customHeight="1" x14ac:dyDescent="0.15">
      <c r="A1" s="1237"/>
      <c r="B1" s="1238"/>
      <c r="DD1" s="1239"/>
      <c r="DE1" s="1239"/>
    </row>
    <row r="2" spans="1:109" ht="25.5" customHeight="1" x14ac:dyDescent="0.15">
      <c r="A2" s="1240"/>
      <c r="C2" s="1240"/>
      <c r="O2" s="1240"/>
      <c r="P2" s="1240"/>
      <c r="Q2" s="1240"/>
      <c r="R2" s="1240"/>
      <c r="S2" s="1240"/>
      <c r="T2" s="1240"/>
      <c r="U2" s="1240"/>
      <c r="V2" s="1240"/>
      <c r="W2" s="1240"/>
      <c r="X2" s="1240"/>
      <c r="Y2" s="1240"/>
      <c r="Z2" s="1240"/>
      <c r="AA2" s="1240"/>
      <c r="AB2" s="1240"/>
      <c r="AC2" s="1240"/>
      <c r="AD2" s="1240"/>
      <c r="AE2" s="1240"/>
      <c r="AF2" s="1240"/>
      <c r="AG2" s="1240"/>
      <c r="AH2" s="1240"/>
      <c r="AI2" s="1240"/>
      <c r="AU2" s="1240"/>
      <c r="BG2" s="1240"/>
      <c r="BS2" s="1240"/>
      <c r="CE2" s="1240"/>
      <c r="CQ2" s="1240"/>
      <c r="DD2" s="1239"/>
      <c r="DE2" s="1239"/>
    </row>
    <row r="3" spans="1:109" ht="25.5" customHeight="1" x14ac:dyDescent="0.15">
      <c r="A3" s="1240"/>
      <c r="C3" s="1240"/>
      <c r="O3" s="1240"/>
      <c r="P3" s="1240"/>
      <c r="Q3" s="1240"/>
      <c r="R3" s="1240"/>
      <c r="S3" s="1240"/>
      <c r="T3" s="1240"/>
      <c r="U3" s="1240"/>
      <c r="V3" s="1240"/>
      <c r="W3" s="1240"/>
      <c r="X3" s="1240"/>
      <c r="Y3" s="1240"/>
      <c r="Z3" s="1240"/>
      <c r="AA3" s="1240"/>
      <c r="AB3" s="1240"/>
      <c r="AC3" s="1240"/>
      <c r="AD3" s="1240"/>
      <c r="AE3" s="1240"/>
      <c r="AF3" s="1240"/>
      <c r="AG3" s="1240"/>
      <c r="AH3" s="1240"/>
      <c r="AI3" s="1240"/>
      <c r="AU3" s="1240"/>
      <c r="BG3" s="1240"/>
      <c r="BS3" s="1240"/>
      <c r="CE3" s="1240"/>
      <c r="CQ3" s="1240"/>
      <c r="DD3" s="1239"/>
      <c r="DE3" s="1239"/>
    </row>
    <row r="4" spans="1:109" s="262" customFormat="1" x14ac:dyDescent="0.15">
      <c r="A4" s="1240"/>
      <c r="B4" s="1240"/>
      <c r="C4" s="1240"/>
      <c r="D4" s="1240"/>
      <c r="E4" s="1240"/>
      <c r="F4" s="1240"/>
      <c r="G4" s="1240"/>
      <c r="H4" s="1240"/>
      <c r="I4" s="1240"/>
      <c r="J4" s="1240"/>
      <c r="K4" s="1240"/>
      <c r="L4" s="1240"/>
      <c r="M4" s="1240"/>
      <c r="N4" s="1240"/>
      <c r="O4" s="1240"/>
      <c r="P4" s="1240"/>
      <c r="Q4" s="1240"/>
      <c r="R4" s="1240"/>
      <c r="S4" s="1240"/>
      <c r="T4" s="1240"/>
      <c r="U4" s="1240"/>
      <c r="V4" s="1240"/>
      <c r="W4" s="1240"/>
      <c r="X4" s="1240"/>
      <c r="Y4" s="1240"/>
      <c r="Z4" s="1240"/>
      <c r="AA4" s="1240"/>
      <c r="AB4" s="1240"/>
      <c r="AC4" s="1240"/>
      <c r="AD4" s="1240"/>
      <c r="AE4" s="1240"/>
      <c r="AF4" s="1240"/>
      <c r="AG4" s="1240"/>
      <c r="AH4" s="1240"/>
      <c r="AI4" s="1240"/>
      <c r="AJ4" s="1240"/>
      <c r="AK4" s="1240"/>
      <c r="AL4" s="1240"/>
      <c r="AM4" s="1240"/>
      <c r="AN4" s="1240"/>
      <c r="AO4" s="1240"/>
      <c r="AP4" s="1240"/>
      <c r="AQ4" s="1240"/>
      <c r="AR4" s="1240"/>
      <c r="AS4" s="1240"/>
      <c r="AT4" s="1240"/>
      <c r="AU4" s="1240"/>
      <c r="AV4" s="1240"/>
      <c r="AW4" s="1240"/>
      <c r="AX4" s="1240"/>
      <c r="AY4" s="1240"/>
      <c r="AZ4" s="1240"/>
      <c r="BA4" s="1240"/>
      <c r="BB4" s="1240"/>
      <c r="BC4" s="1240"/>
      <c r="BD4" s="1240"/>
      <c r="BE4" s="1240"/>
      <c r="BF4" s="1240"/>
      <c r="BG4" s="1240"/>
      <c r="BH4" s="1240"/>
      <c r="BI4" s="1240"/>
      <c r="BJ4" s="1240"/>
      <c r="BK4" s="1240"/>
      <c r="BL4" s="1240"/>
      <c r="BM4" s="1240"/>
      <c r="BN4" s="1240"/>
      <c r="BO4" s="1240"/>
      <c r="BP4" s="1240"/>
      <c r="BQ4" s="1240"/>
      <c r="BR4" s="1240"/>
      <c r="BS4" s="1240"/>
      <c r="BT4" s="1240"/>
      <c r="BU4" s="1240"/>
      <c r="BV4" s="1240"/>
      <c r="BW4" s="1240"/>
      <c r="BX4" s="1240"/>
      <c r="BY4" s="1240"/>
      <c r="BZ4" s="1240"/>
      <c r="CA4" s="1240"/>
      <c r="CB4" s="1240"/>
      <c r="CC4" s="1240"/>
      <c r="CD4" s="1240"/>
      <c r="CE4" s="1240"/>
      <c r="CF4" s="1240"/>
      <c r="CG4" s="1240"/>
      <c r="CH4" s="1240"/>
      <c r="CI4" s="1240"/>
      <c r="CJ4" s="1240"/>
      <c r="CK4" s="1240"/>
      <c r="CL4" s="1240"/>
      <c r="CM4" s="1240"/>
      <c r="CN4" s="1240"/>
      <c r="CO4" s="1240"/>
      <c r="CP4" s="1240"/>
      <c r="CQ4" s="1240"/>
      <c r="CR4" s="1240"/>
      <c r="CS4" s="1240"/>
      <c r="CT4" s="1240"/>
      <c r="CU4" s="1240"/>
      <c r="CV4" s="1240"/>
      <c r="CW4" s="1240"/>
      <c r="CX4" s="1240"/>
      <c r="CY4" s="1240"/>
      <c r="CZ4" s="1240"/>
      <c r="DA4" s="1240"/>
      <c r="DB4" s="1240"/>
      <c r="DC4" s="1240"/>
      <c r="DD4" s="1240"/>
      <c r="DE4" s="1240"/>
    </row>
    <row r="5" spans="1:109" s="262" customFormat="1" x14ac:dyDescent="0.15">
      <c r="A5" s="1240"/>
      <c r="B5" s="1240"/>
      <c r="C5" s="1240"/>
      <c r="D5" s="1240"/>
      <c r="E5" s="1240"/>
      <c r="F5" s="1240"/>
      <c r="G5" s="1240"/>
      <c r="H5" s="1240"/>
      <c r="I5" s="1240"/>
      <c r="J5" s="1240"/>
      <c r="K5" s="1240"/>
      <c r="L5" s="1240"/>
      <c r="M5" s="1240"/>
      <c r="N5" s="1240"/>
      <c r="O5" s="1240"/>
      <c r="P5" s="1240"/>
      <c r="Q5" s="1240"/>
      <c r="R5" s="1240"/>
      <c r="S5" s="1240"/>
      <c r="T5" s="1240"/>
      <c r="U5" s="1240"/>
      <c r="V5" s="1240"/>
      <c r="W5" s="1240"/>
      <c r="X5" s="1240"/>
      <c r="Y5" s="1240"/>
      <c r="Z5" s="1240"/>
      <c r="AA5" s="1240"/>
      <c r="AB5" s="1240"/>
      <c r="AC5" s="1240"/>
      <c r="AD5" s="1240"/>
      <c r="AE5" s="1240"/>
      <c r="AF5" s="1240"/>
      <c r="AG5" s="1240"/>
      <c r="AH5" s="1240"/>
      <c r="AI5" s="1240"/>
      <c r="AJ5" s="1240"/>
      <c r="AK5" s="1240"/>
      <c r="AL5" s="1240"/>
      <c r="AM5" s="1240"/>
      <c r="AN5" s="1240"/>
      <c r="AO5" s="1240"/>
      <c r="AP5" s="1240"/>
      <c r="AQ5" s="1240"/>
      <c r="AR5" s="1240"/>
      <c r="AS5" s="1240"/>
      <c r="AT5" s="1240"/>
      <c r="AU5" s="1240"/>
      <c r="AV5" s="1240"/>
      <c r="AW5" s="1240"/>
      <c r="AX5" s="1240"/>
      <c r="AY5" s="1240"/>
      <c r="AZ5" s="1240"/>
      <c r="BA5" s="1240"/>
      <c r="BB5" s="1240"/>
      <c r="BC5" s="1240"/>
      <c r="BD5" s="1240"/>
      <c r="BE5" s="1240"/>
      <c r="BF5" s="1240"/>
      <c r="BG5" s="1240"/>
      <c r="BH5" s="1240"/>
      <c r="BI5" s="1240"/>
      <c r="BJ5" s="1240"/>
      <c r="BK5" s="1240"/>
      <c r="BL5" s="1240"/>
      <c r="BM5" s="1240"/>
      <c r="BN5" s="1240"/>
      <c r="BO5" s="1240"/>
      <c r="BP5" s="1240"/>
      <c r="BQ5" s="1240"/>
      <c r="BR5" s="1240"/>
      <c r="BS5" s="1240"/>
      <c r="BT5" s="1240"/>
      <c r="BU5" s="1240"/>
      <c r="BV5" s="1240"/>
      <c r="BW5" s="1240"/>
      <c r="BX5" s="1240"/>
      <c r="BY5" s="1240"/>
      <c r="BZ5" s="1240"/>
      <c r="CA5" s="1240"/>
      <c r="CB5" s="1240"/>
      <c r="CC5" s="1240"/>
      <c r="CD5" s="1240"/>
      <c r="CE5" s="1240"/>
      <c r="CF5" s="1240"/>
      <c r="CG5" s="1240"/>
      <c r="CH5" s="1240"/>
      <c r="CI5" s="1240"/>
      <c r="CJ5" s="1240"/>
      <c r="CK5" s="1240"/>
      <c r="CL5" s="1240"/>
      <c r="CM5" s="1240"/>
      <c r="CN5" s="1240"/>
      <c r="CO5" s="1240"/>
      <c r="CP5" s="1240"/>
      <c r="CQ5" s="1240"/>
      <c r="CR5" s="1240"/>
      <c r="CS5" s="1240"/>
      <c r="CT5" s="1240"/>
      <c r="CU5" s="1240"/>
      <c r="CV5" s="1240"/>
      <c r="CW5" s="1240"/>
      <c r="CX5" s="1240"/>
      <c r="CY5" s="1240"/>
      <c r="CZ5" s="1240"/>
      <c r="DA5" s="1240"/>
      <c r="DB5" s="1240"/>
      <c r="DC5" s="1240"/>
      <c r="DD5" s="1240"/>
      <c r="DE5" s="1240"/>
    </row>
    <row r="6" spans="1:109" s="262" customFormat="1" x14ac:dyDescent="0.15">
      <c r="A6" s="1240"/>
      <c r="B6" s="1240"/>
      <c r="C6" s="1240"/>
      <c r="D6" s="1240"/>
      <c r="E6" s="1240"/>
      <c r="F6" s="1240"/>
      <c r="G6" s="1240"/>
      <c r="H6" s="1240"/>
      <c r="I6" s="1240"/>
      <c r="J6" s="1240"/>
      <c r="K6" s="1240"/>
      <c r="L6" s="1240"/>
      <c r="M6" s="1240"/>
      <c r="N6" s="1240"/>
      <c r="O6" s="1240"/>
      <c r="P6" s="1240"/>
      <c r="Q6" s="1240"/>
      <c r="R6" s="1240"/>
      <c r="S6" s="1240"/>
      <c r="T6" s="1240"/>
      <c r="U6" s="1240"/>
      <c r="V6" s="1240"/>
      <c r="W6" s="1240"/>
      <c r="X6" s="1240"/>
      <c r="Y6" s="1240"/>
      <c r="Z6" s="1240"/>
      <c r="AA6" s="1240"/>
      <c r="AB6" s="1240"/>
      <c r="AC6" s="1240"/>
      <c r="AD6" s="1240"/>
      <c r="AE6" s="1240"/>
      <c r="AF6" s="1240"/>
      <c r="AG6" s="1240"/>
      <c r="AH6" s="1240"/>
      <c r="AI6" s="1240"/>
      <c r="AJ6" s="1240"/>
      <c r="AK6" s="1240"/>
      <c r="AL6" s="1240"/>
      <c r="AM6" s="1240"/>
      <c r="AN6" s="1240"/>
      <c r="AO6" s="1240"/>
      <c r="AP6" s="1240"/>
      <c r="AQ6" s="1240"/>
      <c r="AR6" s="1240"/>
      <c r="AS6" s="1240"/>
      <c r="AT6" s="1240"/>
      <c r="AU6" s="1240"/>
      <c r="AV6" s="1240"/>
      <c r="AW6" s="1240"/>
      <c r="AX6" s="1240"/>
      <c r="AY6" s="1240"/>
      <c r="AZ6" s="1240"/>
      <c r="BA6" s="1240"/>
      <c r="BB6" s="1240"/>
      <c r="BC6" s="1240"/>
      <c r="BD6" s="1240"/>
      <c r="BE6" s="1240"/>
      <c r="BF6" s="1240"/>
      <c r="BG6" s="1240"/>
      <c r="BH6" s="1240"/>
      <c r="BI6" s="1240"/>
      <c r="BJ6" s="1240"/>
      <c r="BK6" s="1240"/>
      <c r="BL6" s="1240"/>
      <c r="BM6" s="1240"/>
      <c r="BN6" s="1240"/>
      <c r="BO6" s="1240"/>
      <c r="BP6" s="1240"/>
      <c r="BQ6" s="1240"/>
      <c r="BR6" s="1240"/>
      <c r="BS6" s="1240"/>
      <c r="BT6" s="1240"/>
      <c r="BU6" s="1240"/>
      <c r="BV6" s="1240"/>
      <c r="BW6" s="1240"/>
      <c r="BX6" s="1240"/>
      <c r="BY6" s="1240"/>
      <c r="BZ6" s="1240"/>
      <c r="CA6" s="1240"/>
      <c r="CB6" s="1240"/>
      <c r="CC6" s="1240"/>
      <c r="CD6" s="1240"/>
      <c r="CE6" s="1240"/>
      <c r="CF6" s="1240"/>
      <c r="CG6" s="1240"/>
      <c r="CH6" s="1240"/>
      <c r="CI6" s="1240"/>
      <c r="CJ6" s="1240"/>
      <c r="CK6" s="1240"/>
      <c r="CL6" s="1240"/>
      <c r="CM6" s="1240"/>
      <c r="CN6" s="1240"/>
      <c r="CO6" s="1240"/>
      <c r="CP6" s="1240"/>
      <c r="CQ6" s="1240"/>
      <c r="CR6" s="1240"/>
      <c r="CS6" s="1240"/>
      <c r="CT6" s="1240"/>
      <c r="CU6" s="1240"/>
      <c r="CV6" s="1240"/>
      <c r="CW6" s="1240"/>
      <c r="CX6" s="1240"/>
      <c r="CY6" s="1240"/>
      <c r="CZ6" s="1240"/>
      <c r="DA6" s="1240"/>
      <c r="DB6" s="1240"/>
      <c r="DC6" s="1240"/>
      <c r="DD6" s="1240"/>
      <c r="DE6" s="1240"/>
    </row>
    <row r="7" spans="1:109" s="262" customFormat="1" x14ac:dyDescent="0.15">
      <c r="A7" s="1240"/>
      <c r="B7" s="1240"/>
      <c r="C7" s="1240"/>
      <c r="D7" s="1240"/>
      <c r="E7" s="1240"/>
      <c r="F7" s="1240"/>
      <c r="G7" s="1240"/>
      <c r="H7" s="1240"/>
      <c r="I7" s="1240"/>
      <c r="J7" s="1240"/>
      <c r="K7" s="1240"/>
      <c r="L7" s="1240"/>
      <c r="M7" s="1240"/>
      <c r="N7" s="1240"/>
      <c r="O7" s="1240"/>
      <c r="P7" s="1240"/>
      <c r="Q7" s="1240"/>
      <c r="R7" s="1240"/>
      <c r="S7" s="1240"/>
      <c r="T7" s="1240"/>
      <c r="U7" s="1240"/>
      <c r="V7" s="1240"/>
      <c r="W7" s="1240"/>
      <c r="X7" s="1240"/>
      <c r="Y7" s="1240"/>
      <c r="Z7" s="1240"/>
      <c r="AA7" s="1240"/>
      <c r="AB7" s="1240"/>
      <c r="AC7" s="1240"/>
      <c r="AD7" s="1240"/>
      <c r="AE7" s="1240"/>
      <c r="AF7" s="1240"/>
      <c r="AG7" s="1240"/>
      <c r="AH7" s="1240"/>
      <c r="AI7" s="1240"/>
      <c r="AJ7" s="1240"/>
      <c r="AK7" s="1240"/>
      <c r="AL7" s="1240"/>
      <c r="AM7" s="1240"/>
      <c r="AN7" s="1240"/>
      <c r="AO7" s="1240"/>
      <c r="AP7" s="1240"/>
      <c r="AQ7" s="1240"/>
      <c r="AR7" s="1240"/>
      <c r="AS7" s="1240"/>
      <c r="AT7" s="1240"/>
      <c r="AU7" s="1240"/>
      <c r="AV7" s="1240"/>
      <c r="AW7" s="1240"/>
      <c r="AX7" s="1240"/>
      <c r="AY7" s="1240"/>
      <c r="AZ7" s="1240"/>
      <c r="BA7" s="1240"/>
      <c r="BB7" s="1240"/>
      <c r="BC7" s="1240"/>
      <c r="BD7" s="1240"/>
      <c r="BE7" s="1240"/>
      <c r="BF7" s="1240"/>
      <c r="BG7" s="1240"/>
      <c r="BH7" s="1240"/>
      <c r="BI7" s="1240"/>
      <c r="BJ7" s="1240"/>
      <c r="BK7" s="1240"/>
      <c r="BL7" s="1240"/>
      <c r="BM7" s="1240"/>
      <c r="BN7" s="1240"/>
      <c r="BO7" s="1240"/>
      <c r="BP7" s="1240"/>
      <c r="BQ7" s="1240"/>
      <c r="BR7" s="1240"/>
      <c r="BS7" s="1240"/>
      <c r="BT7" s="1240"/>
      <c r="BU7" s="1240"/>
      <c r="BV7" s="1240"/>
      <c r="BW7" s="1240"/>
      <c r="BX7" s="1240"/>
      <c r="BY7" s="1240"/>
      <c r="BZ7" s="1240"/>
      <c r="CA7" s="1240"/>
      <c r="CB7" s="1240"/>
      <c r="CC7" s="1240"/>
      <c r="CD7" s="1240"/>
      <c r="CE7" s="1240"/>
      <c r="CF7" s="1240"/>
      <c r="CG7" s="1240"/>
      <c r="CH7" s="1240"/>
      <c r="CI7" s="1240"/>
      <c r="CJ7" s="1240"/>
      <c r="CK7" s="1240"/>
      <c r="CL7" s="1240"/>
      <c r="CM7" s="1240"/>
      <c r="CN7" s="1240"/>
      <c r="CO7" s="1240"/>
      <c r="CP7" s="1240"/>
      <c r="CQ7" s="1240"/>
      <c r="CR7" s="1240"/>
      <c r="CS7" s="1240"/>
      <c r="CT7" s="1240"/>
      <c r="CU7" s="1240"/>
      <c r="CV7" s="1240"/>
      <c r="CW7" s="1240"/>
      <c r="CX7" s="1240"/>
      <c r="CY7" s="1240"/>
      <c r="CZ7" s="1240"/>
      <c r="DA7" s="1240"/>
      <c r="DB7" s="1240"/>
      <c r="DC7" s="1240"/>
      <c r="DD7" s="1240"/>
      <c r="DE7" s="1240"/>
    </row>
    <row r="8" spans="1:109" s="262" customFormat="1" x14ac:dyDescent="0.15">
      <c r="A8" s="1240"/>
      <c r="B8" s="1240"/>
      <c r="C8" s="1240"/>
      <c r="D8" s="1240"/>
      <c r="E8" s="1240"/>
      <c r="F8" s="1240"/>
      <c r="G8" s="1240"/>
      <c r="H8" s="1240"/>
      <c r="I8" s="1240"/>
      <c r="J8" s="1240"/>
      <c r="K8" s="1240"/>
      <c r="L8" s="1240"/>
      <c r="M8" s="1240"/>
      <c r="N8" s="1240"/>
      <c r="O8" s="1240"/>
      <c r="P8" s="1240"/>
      <c r="Q8" s="1240"/>
      <c r="R8" s="1240"/>
      <c r="S8" s="1240"/>
      <c r="T8" s="1240"/>
      <c r="U8" s="1240"/>
      <c r="V8" s="1240"/>
      <c r="W8" s="1240"/>
      <c r="X8" s="1240"/>
      <c r="Y8" s="1240"/>
      <c r="Z8" s="1240"/>
      <c r="AA8" s="1240"/>
      <c r="AB8" s="1240"/>
      <c r="AC8" s="1240"/>
      <c r="AD8" s="1240"/>
      <c r="AE8" s="1240"/>
      <c r="AF8" s="1240"/>
      <c r="AG8" s="1240"/>
      <c r="AH8" s="1240"/>
      <c r="AI8" s="1240"/>
      <c r="AJ8" s="1240"/>
      <c r="AK8" s="1240"/>
      <c r="AL8" s="1240"/>
      <c r="AM8" s="1240"/>
      <c r="AN8" s="1240"/>
      <c r="AO8" s="1240"/>
      <c r="AP8" s="1240"/>
      <c r="AQ8" s="1240"/>
      <c r="AR8" s="1240"/>
      <c r="AS8" s="1240"/>
      <c r="AT8" s="1240"/>
      <c r="AU8" s="1240"/>
      <c r="AV8" s="1240"/>
      <c r="AW8" s="1240"/>
      <c r="AX8" s="1240"/>
      <c r="AY8" s="1240"/>
      <c r="AZ8" s="1240"/>
      <c r="BA8" s="1240"/>
      <c r="BB8" s="1240"/>
      <c r="BC8" s="1240"/>
      <c r="BD8" s="1240"/>
      <c r="BE8" s="1240"/>
      <c r="BF8" s="1240"/>
      <c r="BG8" s="1240"/>
      <c r="BH8" s="1240"/>
      <c r="BI8" s="1240"/>
      <c r="BJ8" s="1240"/>
      <c r="BK8" s="1240"/>
      <c r="BL8" s="1240"/>
      <c r="BM8" s="1240"/>
      <c r="BN8" s="1240"/>
      <c r="BO8" s="1240"/>
      <c r="BP8" s="1240"/>
      <c r="BQ8" s="1240"/>
      <c r="BR8" s="1240"/>
      <c r="BS8" s="1240"/>
      <c r="BT8" s="1240"/>
      <c r="BU8" s="1240"/>
      <c r="BV8" s="1240"/>
      <c r="BW8" s="1240"/>
      <c r="BX8" s="1240"/>
      <c r="BY8" s="1240"/>
      <c r="BZ8" s="1240"/>
      <c r="CA8" s="1240"/>
      <c r="CB8" s="1240"/>
      <c r="CC8" s="1240"/>
      <c r="CD8" s="1240"/>
      <c r="CE8" s="1240"/>
      <c r="CF8" s="1240"/>
      <c r="CG8" s="1240"/>
      <c r="CH8" s="1240"/>
      <c r="CI8" s="1240"/>
      <c r="CJ8" s="1240"/>
      <c r="CK8" s="1240"/>
      <c r="CL8" s="1240"/>
      <c r="CM8" s="1240"/>
      <c r="CN8" s="1240"/>
      <c r="CO8" s="1240"/>
      <c r="CP8" s="1240"/>
      <c r="CQ8" s="1240"/>
      <c r="CR8" s="1240"/>
      <c r="CS8" s="1240"/>
      <c r="CT8" s="1240"/>
      <c r="CU8" s="1240"/>
      <c r="CV8" s="1240"/>
      <c r="CW8" s="1240"/>
      <c r="CX8" s="1240"/>
      <c r="CY8" s="1240"/>
      <c r="CZ8" s="1240"/>
      <c r="DA8" s="1240"/>
      <c r="DB8" s="1240"/>
      <c r="DC8" s="1240"/>
      <c r="DD8" s="1240"/>
      <c r="DE8" s="1240"/>
    </row>
    <row r="9" spans="1:109" s="262" customFormat="1" x14ac:dyDescent="0.15">
      <c r="A9" s="1240"/>
      <c r="B9" s="1240"/>
      <c r="C9" s="1240"/>
      <c r="D9" s="1240"/>
      <c r="E9" s="1240"/>
      <c r="F9" s="1240"/>
      <c r="G9" s="1240"/>
      <c r="H9" s="1240"/>
      <c r="I9" s="1240"/>
      <c r="J9" s="1240"/>
      <c r="K9" s="1240"/>
      <c r="L9" s="1240"/>
      <c r="M9" s="1240"/>
      <c r="N9" s="1240"/>
      <c r="O9" s="1240"/>
      <c r="P9" s="1240"/>
      <c r="Q9" s="1240"/>
      <c r="R9" s="1240"/>
      <c r="S9" s="1240"/>
      <c r="T9" s="1240"/>
      <c r="U9" s="1240"/>
      <c r="V9" s="1240"/>
      <c r="W9" s="1240"/>
      <c r="X9" s="1240"/>
      <c r="Y9" s="1240"/>
      <c r="Z9" s="1240"/>
      <c r="AA9" s="1240"/>
      <c r="AB9" s="1240"/>
      <c r="AC9" s="1240"/>
      <c r="AD9" s="1240"/>
      <c r="AE9" s="1240"/>
      <c r="AF9" s="1240"/>
      <c r="AG9" s="1240"/>
      <c r="AH9" s="1240"/>
      <c r="AI9" s="1240"/>
      <c r="AJ9" s="1240"/>
      <c r="AK9" s="1240"/>
      <c r="AL9" s="1240"/>
      <c r="AM9" s="1240"/>
      <c r="AN9" s="1240"/>
      <c r="AO9" s="1240"/>
      <c r="AP9" s="1240"/>
      <c r="AQ9" s="1240"/>
      <c r="AR9" s="1240"/>
      <c r="AS9" s="1240"/>
      <c r="AT9" s="1240"/>
      <c r="AU9" s="1240"/>
      <c r="AV9" s="1240"/>
      <c r="AW9" s="1240"/>
      <c r="AX9" s="1240"/>
      <c r="AY9" s="1240"/>
      <c r="AZ9" s="1240"/>
      <c r="BA9" s="1240"/>
      <c r="BB9" s="1240"/>
      <c r="BC9" s="1240"/>
      <c r="BD9" s="1240"/>
      <c r="BE9" s="1240"/>
      <c r="BF9" s="1240"/>
      <c r="BG9" s="1240"/>
      <c r="BH9" s="1240"/>
      <c r="BI9" s="1240"/>
      <c r="BJ9" s="1240"/>
      <c r="BK9" s="1240"/>
      <c r="BL9" s="1240"/>
      <c r="BM9" s="1240"/>
      <c r="BN9" s="1240"/>
      <c r="BO9" s="1240"/>
      <c r="BP9" s="1240"/>
      <c r="BQ9" s="1240"/>
      <c r="BR9" s="1240"/>
      <c r="BS9" s="1240"/>
      <c r="BT9" s="1240"/>
      <c r="BU9" s="1240"/>
      <c r="BV9" s="1240"/>
      <c r="BW9" s="1240"/>
      <c r="BX9" s="1240"/>
      <c r="BY9" s="1240"/>
      <c r="BZ9" s="1240"/>
      <c r="CA9" s="1240"/>
      <c r="CB9" s="1240"/>
      <c r="CC9" s="1240"/>
      <c r="CD9" s="1240"/>
      <c r="CE9" s="1240"/>
      <c r="CF9" s="1240"/>
      <c r="CG9" s="1240"/>
      <c r="CH9" s="1240"/>
      <c r="CI9" s="1240"/>
      <c r="CJ9" s="1240"/>
      <c r="CK9" s="1240"/>
      <c r="CL9" s="1240"/>
      <c r="CM9" s="1240"/>
      <c r="CN9" s="1240"/>
      <c r="CO9" s="1240"/>
      <c r="CP9" s="1240"/>
      <c r="CQ9" s="1240"/>
      <c r="CR9" s="1240"/>
      <c r="CS9" s="1240"/>
      <c r="CT9" s="1240"/>
      <c r="CU9" s="1240"/>
      <c r="CV9" s="1240"/>
      <c r="CW9" s="1240"/>
      <c r="CX9" s="1240"/>
      <c r="CY9" s="1240"/>
      <c r="CZ9" s="1240"/>
      <c r="DA9" s="1240"/>
      <c r="DB9" s="1240"/>
      <c r="DC9" s="1240"/>
      <c r="DD9" s="1240"/>
      <c r="DE9" s="1240"/>
    </row>
    <row r="10" spans="1:109" s="262" customFormat="1" x14ac:dyDescent="0.15">
      <c r="A10" s="1240"/>
      <c r="B10" s="1240"/>
      <c r="C10" s="1240"/>
      <c r="D10" s="1240"/>
      <c r="E10" s="1240"/>
      <c r="F10" s="1240"/>
      <c r="G10" s="1240"/>
      <c r="H10" s="1240"/>
      <c r="I10" s="1240"/>
      <c r="J10" s="1240"/>
      <c r="K10" s="1240"/>
      <c r="L10" s="1240"/>
      <c r="M10" s="1240"/>
      <c r="N10" s="1240"/>
      <c r="O10" s="1240"/>
      <c r="P10" s="1240"/>
      <c r="Q10" s="1240"/>
      <c r="R10" s="1240"/>
      <c r="S10" s="1240"/>
      <c r="T10" s="1240"/>
      <c r="U10" s="1240"/>
      <c r="V10" s="1240"/>
      <c r="W10" s="1240"/>
      <c r="X10" s="1240"/>
      <c r="Y10" s="1240"/>
      <c r="Z10" s="1240"/>
      <c r="AA10" s="1240"/>
      <c r="AB10" s="1240"/>
      <c r="AC10" s="1240"/>
      <c r="AD10" s="1240"/>
      <c r="AE10" s="1240"/>
      <c r="AF10" s="1240"/>
      <c r="AG10" s="1240"/>
      <c r="AH10" s="1240"/>
      <c r="AI10" s="1240"/>
      <c r="AJ10" s="1240"/>
      <c r="AK10" s="1240"/>
      <c r="AL10" s="1240"/>
      <c r="AM10" s="1240"/>
      <c r="AN10" s="1240"/>
      <c r="AO10" s="1240"/>
      <c r="AP10" s="1240"/>
      <c r="AQ10" s="1240"/>
      <c r="AR10" s="1240"/>
      <c r="AS10" s="1240"/>
      <c r="AT10" s="1240"/>
      <c r="AU10" s="1240"/>
      <c r="AV10" s="1240"/>
      <c r="AW10" s="1240"/>
      <c r="AX10" s="1240"/>
      <c r="AY10" s="1240"/>
      <c r="AZ10" s="1240"/>
      <c r="BA10" s="1240"/>
      <c r="BB10" s="1240"/>
      <c r="BC10" s="1240"/>
      <c r="BD10" s="1240"/>
      <c r="BE10" s="1240"/>
      <c r="BF10" s="1240"/>
      <c r="BG10" s="1240"/>
      <c r="BH10" s="1240"/>
      <c r="BI10" s="1240"/>
      <c r="BJ10" s="1240"/>
      <c r="BK10" s="1240"/>
      <c r="BL10" s="1240"/>
      <c r="BM10" s="1240"/>
      <c r="BN10" s="1240"/>
      <c r="BO10" s="1240"/>
      <c r="BP10" s="1240"/>
      <c r="BQ10" s="1240"/>
      <c r="BR10" s="1240"/>
      <c r="BS10" s="1240"/>
      <c r="BT10" s="1240"/>
      <c r="BU10" s="1240"/>
      <c r="BV10" s="1240"/>
      <c r="BW10" s="1240"/>
      <c r="BX10" s="1240"/>
      <c r="BY10" s="1240"/>
      <c r="BZ10" s="1240"/>
      <c r="CA10" s="1240"/>
      <c r="CB10" s="1240"/>
      <c r="CC10" s="1240"/>
      <c r="CD10" s="1240"/>
      <c r="CE10" s="1240"/>
      <c r="CF10" s="1240"/>
      <c r="CG10" s="1240"/>
      <c r="CH10" s="1240"/>
      <c r="CI10" s="1240"/>
      <c r="CJ10" s="1240"/>
      <c r="CK10" s="1240"/>
      <c r="CL10" s="1240"/>
      <c r="CM10" s="1240"/>
      <c r="CN10" s="1240"/>
      <c r="CO10" s="1240"/>
      <c r="CP10" s="1240"/>
      <c r="CQ10" s="1240"/>
      <c r="CR10" s="1240"/>
      <c r="CS10" s="1240"/>
      <c r="CT10" s="1240"/>
      <c r="CU10" s="1240"/>
      <c r="CV10" s="1240"/>
      <c r="CW10" s="1240"/>
      <c r="CX10" s="1240"/>
      <c r="CY10" s="1240"/>
      <c r="CZ10" s="1240"/>
      <c r="DA10" s="1240"/>
      <c r="DB10" s="1240"/>
      <c r="DC10" s="1240"/>
      <c r="DD10" s="1240"/>
      <c r="DE10" s="1240"/>
    </row>
    <row r="11" spans="1:109" s="262" customFormat="1" x14ac:dyDescent="0.15">
      <c r="A11" s="1240"/>
      <c r="B11" s="1240"/>
      <c r="C11" s="1240"/>
      <c r="D11" s="1240"/>
      <c r="E11" s="1240"/>
      <c r="F11" s="1240"/>
      <c r="G11" s="1240"/>
      <c r="H11" s="1240"/>
      <c r="I11" s="1240"/>
      <c r="J11" s="1240"/>
      <c r="K11" s="1240"/>
      <c r="L11" s="1240"/>
      <c r="M11" s="1240"/>
      <c r="N11" s="1240"/>
      <c r="O11" s="1240"/>
      <c r="P11" s="1240"/>
      <c r="Q11" s="1240"/>
      <c r="R11" s="1240"/>
      <c r="S11" s="1240"/>
      <c r="T11" s="1240"/>
      <c r="U11" s="1240"/>
      <c r="V11" s="1240"/>
      <c r="W11" s="1240"/>
      <c r="X11" s="1240"/>
      <c r="Y11" s="1240"/>
      <c r="Z11" s="1240"/>
      <c r="AA11" s="1240"/>
      <c r="AB11" s="1240"/>
      <c r="AC11" s="1240"/>
      <c r="AD11" s="1240"/>
      <c r="AE11" s="1240"/>
      <c r="AF11" s="1240"/>
      <c r="AG11" s="1240"/>
      <c r="AH11" s="1240"/>
      <c r="AI11" s="1240"/>
      <c r="AJ11" s="1240"/>
      <c r="AK11" s="1240"/>
      <c r="AL11" s="1240"/>
      <c r="AM11" s="1240"/>
      <c r="AN11" s="1240"/>
      <c r="AO11" s="1240"/>
      <c r="AP11" s="1240"/>
      <c r="AQ11" s="1240"/>
      <c r="AR11" s="1240"/>
      <c r="AS11" s="1240"/>
      <c r="AT11" s="1240"/>
      <c r="AU11" s="1240"/>
      <c r="AV11" s="1240"/>
      <c r="AW11" s="1240"/>
      <c r="AX11" s="1240"/>
      <c r="AY11" s="1240"/>
      <c r="AZ11" s="1240"/>
      <c r="BA11" s="1240"/>
      <c r="BB11" s="1240"/>
      <c r="BC11" s="1240"/>
      <c r="BD11" s="1240"/>
      <c r="BE11" s="1240"/>
      <c r="BF11" s="1240"/>
      <c r="BG11" s="1240"/>
      <c r="BH11" s="1240"/>
      <c r="BI11" s="1240"/>
      <c r="BJ11" s="1240"/>
      <c r="BK11" s="1240"/>
      <c r="BL11" s="1240"/>
      <c r="BM11" s="1240"/>
      <c r="BN11" s="1240"/>
      <c r="BO11" s="1240"/>
      <c r="BP11" s="1240"/>
      <c r="BQ11" s="1240"/>
      <c r="BR11" s="1240"/>
      <c r="BS11" s="1240"/>
      <c r="BT11" s="1240"/>
      <c r="BU11" s="1240"/>
      <c r="BV11" s="1240"/>
      <c r="BW11" s="1240"/>
      <c r="BX11" s="1240"/>
      <c r="BY11" s="1240"/>
      <c r="BZ11" s="1240"/>
      <c r="CA11" s="1240"/>
      <c r="CB11" s="1240"/>
      <c r="CC11" s="1240"/>
      <c r="CD11" s="1240"/>
      <c r="CE11" s="1240"/>
      <c r="CF11" s="1240"/>
      <c r="CG11" s="1240"/>
      <c r="CH11" s="1240"/>
      <c r="CI11" s="1240"/>
      <c r="CJ11" s="1240"/>
      <c r="CK11" s="1240"/>
      <c r="CL11" s="1240"/>
      <c r="CM11" s="1240"/>
      <c r="CN11" s="1240"/>
      <c r="CO11" s="1240"/>
      <c r="CP11" s="1240"/>
      <c r="CQ11" s="1240"/>
      <c r="CR11" s="1240"/>
      <c r="CS11" s="1240"/>
      <c r="CT11" s="1240"/>
      <c r="CU11" s="1240"/>
      <c r="CV11" s="1240"/>
      <c r="CW11" s="1240"/>
      <c r="CX11" s="1240"/>
      <c r="CY11" s="1240"/>
      <c r="CZ11" s="1240"/>
      <c r="DA11" s="1240"/>
      <c r="DB11" s="1240"/>
      <c r="DC11" s="1240"/>
      <c r="DD11" s="1240"/>
      <c r="DE11" s="1240"/>
    </row>
    <row r="12" spans="1:109" s="262" customFormat="1" x14ac:dyDescent="0.15">
      <c r="A12" s="1240"/>
      <c r="B12" s="1240"/>
      <c r="C12" s="1240"/>
      <c r="D12" s="1240"/>
      <c r="E12" s="1240"/>
      <c r="F12" s="1240"/>
      <c r="G12" s="1240"/>
      <c r="H12" s="1240"/>
      <c r="I12" s="1240"/>
      <c r="J12" s="1240"/>
      <c r="K12" s="1240"/>
      <c r="L12" s="1240"/>
      <c r="M12" s="1240"/>
      <c r="N12" s="1240"/>
      <c r="O12" s="1240"/>
      <c r="P12" s="1240"/>
      <c r="Q12" s="1240"/>
      <c r="R12" s="1240"/>
      <c r="S12" s="1240"/>
      <c r="T12" s="1240"/>
      <c r="U12" s="1240"/>
      <c r="V12" s="1240"/>
      <c r="W12" s="1240"/>
      <c r="X12" s="1240"/>
      <c r="Y12" s="1240"/>
      <c r="Z12" s="1240"/>
      <c r="AA12" s="1240"/>
      <c r="AB12" s="1240"/>
      <c r="AC12" s="1240"/>
      <c r="AD12" s="1240"/>
      <c r="AE12" s="1240"/>
      <c r="AF12" s="1240"/>
      <c r="AG12" s="1240"/>
      <c r="AH12" s="1240"/>
      <c r="AI12" s="1240"/>
      <c r="AJ12" s="1240"/>
      <c r="AK12" s="1240"/>
      <c r="AL12" s="1240"/>
      <c r="AM12" s="1240"/>
      <c r="AN12" s="1240"/>
      <c r="AO12" s="1240"/>
      <c r="AP12" s="1240"/>
      <c r="AQ12" s="1240"/>
      <c r="AR12" s="1240"/>
      <c r="AS12" s="1240"/>
      <c r="AT12" s="1240"/>
      <c r="AU12" s="1240"/>
      <c r="AV12" s="1240"/>
      <c r="AW12" s="1240"/>
      <c r="AX12" s="1240"/>
      <c r="AY12" s="1240"/>
      <c r="AZ12" s="1240"/>
      <c r="BA12" s="1240"/>
      <c r="BB12" s="1240"/>
      <c r="BC12" s="1240"/>
      <c r="BD12" s="1240"/>
      <c r="BE12" s="1240"/>
      <c r="BF12" s="1240"/>
      <c r="BG12" s="1240"/>
      <c r="BH12" s="1240"/>
      <c r="BI12" s="1240"/>
      <c r="BJ12" s="1240"/>
      <c r="BK12" s="1240"/>
      <c r="BL12" s="1240"/>
      <c r="BM12" s="1240"/>
      <c r="BN12" s="1240"/>
      <c r="BO12" s="1240"/>
      <c r="BP12" s="1240"/>
      <c r="BQ12" s="1240"/>
      <c r="BR12" s="1240"/>
      <c r="BS12" s="1240"/>
      <c r="BT12" s="1240"/>
      <c r="BU12" s="1240"/>
      <c r="BV12" s="1240"/>
      <c r="BW12" s="1240"/>
      <c r="BX12" s="1240"/>
      <c r="BY12" s="1240"/>
      <c r="BZ12" s="1240"/>
      <c r="CA12" s="1240"/>
      <c r="CB12" s="1240"/>
      <c r="CC12" s="1240"/>
      <c r="CD12" s="1240"/>
      <c r="CE12" s="1240"/>
      <c r="CF12" s="1240"/>
      <c r="CG12" s="1240"/>
      <c r="CH12" s="1240"/>
      <c r="CI12" s="1240"/>
      <c r="CJ12" s="1240"/>
      <c r="CK12" s="1240"/>
      <c r="CL12" s="1240"/>
      <c r="CM12" s="1240"/>
      <c r="CN12" s="1240"/>
      <c r="CO12" s="1240"/>
      <c r="CP12" s="1240"/>
      <c r="CQ12" s="1240"/>
      <c r="CR12" s="1240"/>
      <c r="CS12" s="1240"/>
      <c r="CT12" s="1240"/>
      <c r="CU12" s="1240"/>
      <c r="CV12" s="1240"/>
      <c r="CW12" s="1240"/>
      <c r="CX12" s="1240"/>
      <c r="CY12" s="1240"/>
      <c r="CZ12" s="1240"/>
      <c r="DA12" s="1240"/>
      <c r="DB12" s="1240"/>
      <c r="DC12" s="1240"/>
      <c r="DD12" s="1240"/>
      <c r="DE12" s="1240"/>
    </row>
    <row r="13" spans="1:109" s="262" customFormat="1" x14ac:dyDescent="0.15">
      <c r="A13" s="1240"/>
      <c r="B13" s="1240"/>
      <c r="C13" s="1240"/>
      <c r="D13" s="1240"/>
      <c r="E13" s="1240"/>
      <c r="F13" s="1240"/>
      <c r="G13" s="1240"/>
      <c r="H13" s="1240"/>
      <c r="I13" s="1240"/>
      <c r="J13" s="1240"/>
      <c r="K13" s="1240"/>
      <c r="L13" s="1240"/>
      <c r="M13" s="1240"/>
      <c r="N13" s="1240"/>
      <c r="O13" s="1240"/>
      <c r="P13" s="1240"/>
      <c r="Q13" s="1240"/>
      <c r="R13" s="1240"/>
      <c r="S13" s="1240"/>
      <c r="T13" s="1240"/>
      <c r="U13" s="1240"/>
      <c r="V13" s="1240"/>
      <c r="W13" s="1240"/>
      <c r="X13" s="1240"/>
      <c r="Y13" s="1240"/>
      <c r="Z13" s="1240"/>
      <c r="AA13" s="1240"/>
      <c r="AB13" s="1240"/>
      <c r="AC13" s="1240"/>
      <c r="AD13" s="1240"/>
      <c r="AE13" s="1240"/>
      <c r="AF13" s="1240"/>
      <c r="AG13" s="1240"/>
      <c r="AH13" s="1240"/>
      <c r="AI13" s="1240"/>
      <c r="AJ13" s="1240"/>
      <c r="AK13" s="1240"/>
      <c r="AL13" s="1240"/>
      <c r="AM13" s="1240"/>
      <c r="AN13" s="1240"/>
      <c r="AO13" s="1240"/>
      <c r="AP13" s="1240"/>
      <c r="AQ13" s="1240"/>
      <c r="AR13" s="1240"/>
      <c r="AS13" s="1240"/>
      <c r="AT13" s="1240"/>
      <c r="AU13" s="1240"/>
      <c r="AV13" s="1240"/>
      <c r="AW13" s="1240"/>
      <c r="AX13" s="1240"/>
      <c r="AY13" s="1240"/>
      <c r="AZ13" s="1240"/>
      <c r="BA13" s="1240"/>
      <c r="BB13" s="1240"/>
      <c r="BC13" s="1240"/>
      <c r="BD13" s="1240"/>
      <c r="BE13" s="1240"/>
      <c r="BF13" s="1240"/>
      <c r="BG13" s="1240"/>
      <c r="BH13" s="1240"/>
      <c r="BI13" s="1240"/>
      <c r="BJ13" s="1240"/>
      <c r="BK13" s="1240"/>
      <c r="BL13" s="1240"/>
      <c r="BM13" s="1240"/>
      <c r="BN13" s="1240"/>
      <c r="BO13" s="1240"/>
      <c r="BP13" s="1240"/>
      <c r="BQ13" s="1240"/>
      <c r="BR13" s="1240"/>
      <c r="BS13" s="1240"/>
      <c r="BT13" s="1240"/>
      <c r="BU13" s="1240"/>
      <c r="BV13" s="1240"/>
      <c r="BW13" s="1240"/>
      <c r="BX13" s="1240"/>
      <c r="BY13" s="1240"/>
      <c r="BZ13" s="1240"/>
      <c r="CA13" s="1240"/>
      <c r="CB13" s="1240"/>
      <c r="CC13" s="1240"/>
      <c r="CD13" s="1240"/>
      <c r="CE13" s="1240"/>
      <c r="CF13" s="1240"/>
      <c r="CG13" s="1240"/>
      <c r="CH13" s="1240"/>
      <c r="CI13" s="1240"/>
      <c r="CJ13" s="1240"/>
      <c r="CK13" s="1240"/>
      <c r="CL13" s="1240"/>
      <c r="CM13" s="1240"/>
      <c r="CN13" s="1240"/>
      <c r="CO13" s="1240"/>
      <c r="CP13" s="1240"/>
      <c r="CQ13" s="1240"/>
      <c r="CR13" s="1240"/>
      <c r="CS13" s="1240"/>
      <c r="CT13" s="1240"/>
      <c r="CU13" s="1240"/>
      <c r="CV13" s="1240"/>
      <c r="CW13" s="1240"/>
      <c r="CX13" s="1240"/>
      <c r="CY13" s="1240"/>
      <c r="CZ13" s="1240"/>
      <c r="DA13" s="1240"/>
      <c r="DB13" s="1240"/>
      <c r="DC13" s="1240"/>
      <c r="DD13" s="1240"/>
      <c r="DE13" s="1240"/>
    </row>
    <row r="14" spans="1:109" s="262" customFormat="1" x14ac:dyDescent="0.15">
      <c r="A14" s="1240"/>
      <c r="B14" s="1240"/>
      <c r="C14" s="1240"/>
      <c r="D14" s="1240"/>
      <c r="E14" s="1240"/>
      <c r="F14" s="1240"/>
      <c r="G14" s="1240"/>
      <c r="H14" s="1240"/>
      <c r="I14" s="1240"/>
      <c r="J14" s="1240"/>
      <c r="K14" s="1240"/>
      <c r="L14" s="1240"/>
      <c r="M14" s="1240"/>
      <c r="N14" s="1240"/>
      <c r="O14" s="1240"/>
      <c r="P14" s="1240"/>
      <c r="Q14" s="1240"/>
      <c r="R14" s="1240"/>
      <c r="S14" s="1240"/>
      <c r="T14" s="1240"/>
      <c r="U14" s="1240"/>
      <c r="V14" s="1240"/>
      <c r="W14" s="1240"/>
      <c r="X14" s="1240"/>
      <c r="Y14" s="1240"/>
      <c r="Z14" s="1240"/>
      <c r="AA14" s="1240"/>
      <c r="AB14" s="1240"/>
      <c r="AC14" s="1240"/>
      <c r="AD14" s="1240"/>
      <c r="AE14" s="1240"/>
      <c r="AF14" s="1240"/>
      <c r="AG14" s="1240"/>
      <c r="AH14" s="1240"/>
      <c r="AI14" s="1240"/>
      <c r="AJ14" s="1240"/>
      <c r="AK14" s="1240"/>
      <c r="AL14" s="1240"/>
      <c r="AM14" s="1240"/>
      <c r="AN14" s="1240"/>
      <c r="AO14" s="1240"/>
      <c r="AP14" s="1240"/>
      <c r="AQ14" s="1240"/>
      <c r="AR14" s="1240"/>
      <c r="AS14" s="1240"/>
      <c r="AT14" s="1240"/>
      <c r="AU14" s="1240"/>
      <c r="AV14" s="1240"/>
      <c r="AW14" s="1240"/>
      <c r="AX14" s="1240"/>
      <c r="AY14" s="1240"/>
      <c r="AZ14" s="1240"/>
      <c r="BA14" s="1240"/>
      <c r="BB14" s="1240"/>
      <c r="BC14" s="1240"/>
      <c r="BD14" s="1240"/>
      <c r="BE14" s="1240"/>
      <c r="BF14" s="1240"/>
      <c r="BG14" s="1240"/>
      <c r="BH14" s="1240"/>
      <c r="BI14" s="1240"/>
      <c r="BJ14" s="1240"/>
      <c r="BK14" s="1240"/>
      <c r="BL14" s="1240"/>
      <c r="BM14" s="1240"/>
      <c r="BN14" s="1240"/>
      <c r="BO14" s="1240"/>
      <c r="BP14" s="1240"/>
      <c r="BQ14" s="1240"/>
      <c r="BR14" s="1240"/>
      <c r="BS14" s="1240"/>
      <c r="BT14" s="1240"/>
      <c r="BU14" s="1240"/>
      <c r="BV14" s="1240"/>
      <c r="BW14" s="1240"/>
      <c r="BX14" s="1240"/>
      <c r="BY14" s="1240"/>
      <c r="BZ14" s="1240"/>
      <c r="CA14" s="1240"/>
      <c r="CB14" s="1240"/>
      <c r="CC14" s="1240"/>
      <c r="CD14" s="1240"/>
      <c r="CE14" s="1240"/>
      <c r="CF14" s="1240"/>
      <c r="CG14" s="1240"/>
      <c r="CH14" s="1240"/>
      <c r="CI14" s="1240"/>
      <c r="CJ14" s="1240"/>
      <c r="CK14" s="1240"/>
      <c r="CL14" s="1240"/>
      <c r="CM14" s="1240"/>
      <c r="CN14" s="1240"/>
      <c r="CO14" s="1240"/>
      <c r="CP14" s="1240"/>
      <c r="CQ14" s="1240"/>
      <c r="CR14" s="1240"/>
      <c r="CS14" s="1240"/>
      <c r="CT14" s="1240"/>
      <c r="CU14" s="1240"/>
      <c r="CV14" s="1240"/>
      <c r="CW14" s="1240"/>
      <c r="CX14" s="1240"/>
      <c r="CY14" s="1240"/>
      <c r="CZ14" s="1240"/>
      <c r="DA14" s="1240"/>
      <c r="DB14" s="1240"/>
      <c r="DC14" s="1240"/>
      <c r="DD14" s="1240"/>
      <c r="DE14" s="1240"/>
    </row>
    <row r="15" spans="1:109" s="262" customFormat="1" x14ac:dyDescent="0.15">
      <c r="A15" s="1239"/>
      <c r="B15" s="1240"/>
      <c r="C15" s="1240"/>
      <c r="D15" s="1240"/>
      <c r="E15" s="1240"/>
      <c r="F15" s="1240"/>
      <c r="G15" s="1240"/>
      <c r="H15" s="1240"/>
      <c r="I15" s="1240"/>
      <c r="J15" s="1240"/>
      <c r="K15" s="1240"/>
      <c r="L15" s="1240"/>
      <c r="M15" s="1240"/>
      <c r="N15" s="1240"/>
      <c r="O15" s="1240"/>
      <c r="P15" s="1240"/>
      <c r="Q15" s="1240"/>
      <c r="R15" s="1240"/>
      <c r="S15" s="1240"/>
      <c r="T15" s="1240"/>
      <c r="U15" s="1240"/>
      <c r="V15" s="1240"/>
      <c r="W15" s="1240"/>
      <c r="X15" s="1240"/>
      <c r="Y15" s="1240"/>
      <c r="Z15" s="1240"/>
      <c r="AA15" s="1240"/>
      <c r="AB15" s="1240"/>
      <c r="AC15" s="1240"/>
      <c r="AD15" s="1240"/>
      <c r="AE15" s="1240"/>
      <c r="AF15" s="1240"/>
      <c r="AG15" s="1240"/>
      <c r="AH15" s="1240"/>
      <c r="AI15" s="1240"/>
      <c r="AJ15" s="1240"/>
      <c r="AK15" s="1240"/>
      <c r="AL15" s="1240"/>
      <c r="AM15" s="1240"/>
      <c r="AN15" s="1240"/>
      <c r="AO15" s="1240"/>
      <c r="AP15" s="1240"/>
      <c r="AQ15" s="1240"/>
      <c r="AR15" s="1240"/>
      <c r="AS15" s="1240"/>
      <c r="AT15" s="1240"/>
      <c r="AU15" s="1240"/>
      <c r="AV15" s="1240"/>
      <c r="AW15" s="1240"/>
      <c r="AX15" s="1240"/>
      <c r="AY15" s="1240"/>
      <c r="AZ15" s="1240"/>
      <c r="BA15" s="1240"/>
      <c r="BB15" s="1240"/>
      <c r="BC15" s="1240"/>
      <c r="BD15" s="1240"/>
      <c r="BE15" s="1240"/>
      <c r="BF15" s="1240"/>
      <c r="BG15" s="1240"/>
      <c r="BH15" s="1240"/>
      <c r="BI15" s="1240"/>
      <c r="BJ15" s="1240"/>
      <c r="BK15" s="1240"/>
      <c r="BL15" s="1240"/>
      <c r="BM15" s="1240"/>
      <c r="BN15" s="1240"/>
      <c r="BO15" s="1240"/>
      <c r="BP15" s="1240"/>
      <c r="BQ15" s="1240"/>
      <c r="BR15" s="1240"/>
      <c r="BS15" s="1240"/>
      <c r="BT15" s="1240"/>
      <c r="BU15" s="1240"/>
      <c r="BV15" s="1240"/>
      <c r="BW15" s="1240"/>
      <c r="BX15" s="1240"/>
      <c r="BY15" s="1240"/>
      <c r="BZ15" s="1240"/>
      <c r="CA15" s="1240"/>
      <c r="CB15" s="1240"/>
      <c r="CC15" s="1240"/>
      <c r="CD15" s="1240"/>
      <c r="CE15" s="1240"/>
      <c r="CF15" s="1240"/>
      <c r="CG15" s="1240"/>
      <c r="CH15" s="1240"/>
      <c r="CI15" s="1240"/>
      <c r="CJ15" s="1240"/>
      <c r="CK15" s="1240"/>
      <c r="CL15" s="1240"/>
      <c r="CM15" s="1240"/>
      <c r="CN15" s="1240"/>
      <c r="CO15" s="1240"/>
      <c r="CP15" s="1240"/>
      <c r="CQ15" s="1240"/>
      <c r="CR15" s="1240"/>
      <c r="CS15" s="1240"/>
      <c r="CT15" s="1240"/>
      <c r="CU15" s="1240"/>
      <c r="CV15" s="1240"/>
      <c r="CW15" s="1240"/>
      <c r="CX15" s="1240"/>
      <c r="CY15" s="1240"/>
      <c r="CZ15" s="1240"/>
      <c r="DA15" s="1240"/>
      <c r="DB15" s="1240"/>
      <c r="DC15" s="1240"/>
      <c r="DD15" s="1240"/>
      <c r="DE15" s="1240"/>
    </row>
    <row r="16" spans="1:109" s="262" customFormat="1" x14ac:dyDescent="0.15">
      <c r="A16" s="1239"/>
      <c r="B16" s="1240"/>
      <c r="C16" s="1240"/>
      <c r="D16" s="1240"/>
      <c r="E16" s="1240"/>
      <c r="F16" s="1240"/>
      <c r="G16" s="1240"/>
      <c r="H16" s="1240"/>
      <c r="I16" s="1240"/>
      <c r="J16" s="1240"/>
      <c r="K16" s="1240"/>
      <c r="L16" s="1240"/>
      <c r="M16" s="1240"/>
      <c r="N16" s="1240"/>
      <c r="O16" s="1240"/>
      <c r="P16" s="1240"/>
      <c r="Q16" s="1240"/>
      <c r="R16" s="1240"/>
      <c r="S16" s="1240"/>
      <c r="T16" s="1240"/>
      <c r="U16" s="1240"/>
      <c r="V16" s="1240"/>
      <c r="W16" s="1240"/>
      <c r="X16" s="1240"/>
      <c r="Y16" s="1240"/>
      <c r="Z16" s="1240"/>
      <c r="AA16" s="1240"/>
      <c r="AB16" s="1240"/>
      <c r="AC16" s="1240"/>
      <c r="AD16" s="1240"/>
      <c r="AE16" s="1240"/>
      <c r="AF16" s="1240"/>
      <c r="AG16" s="1240"/>
      <c r="AH16" s="1240"/>
      <c r="AI16" s="1240"/>
      <c r="AJ16" s="1240"/>
      <c r="AK16" s="1240"/>
      <c r="AL16" s="1240"/>
      <c r="AM16" s="1240"/>
      <c r="AN16" s="1240"/>
      <c r="AO16" s="1240"/>
      <c r="AP16" s="1240"/>
      <c r="AQ16" s="1240"/>
      <c r="AR16" s="1240"/>
      <c r="AS16" s="1240"/>
      <c r="AT16" s="1240"/>
      <c r="AU16" s="1240"/>
      <c r="AV16" s="1240"/>
      <c r="AW16" s="1240"/>
      <c r="AX16" s="1240"/>
      <c r="AY16" s="1240"/>
      <c r="AZ16" s="1240"/>
      <c r="BA16" s="1240"/>
      <c r="BB16" s="1240"/>
      <c r="BC16" s="1240"/>
      <c r="BD16" s="1240"/>
      <c r="BE16" s="1240"/>
      <c r="BF16" s="1240"/>
      <c r="BG16" s="1240"/>
      <c r="BH16" s="1240"/>
      <c r="BI16" s="1240"/>
      <c r="BJ16" s="1240"/>
      <c r="BK16" s="1240"/>
      <c r="BL16" s="1240"/>
      <c r="BM16" s="1240"/>
      <c r="BN16" s="1240"/>
      <c r="BO16" s="1240"/>
      <c r="BP16" s="1240"/>
      <c r="BQ16" s="1240"/>
      <c r="BR16" s="1240"/>
      <c r="BS16" s="1240"/>
      <c r="BT16" s="1240"/>
      <c r="BU16" s="1240"/>
      <c r="BV16" s="1240"/>
      <c r="BW16" s="1240"/>
      <c r="BX16" s="1240"/>
      <c r="BY16" s="1240"/>
      <c r="BZ16" s="1240"/>
      <c r="CA16" s="1240"/>
      <c r="CB16" s="1240"/>
      <c r="CC16" s="1240"/>
      <c r="CD16" s="1240"/>
      <c r="CE16" s="1240"/>
      <c r="CF16" s="1240"/>
      <c r="CG16" s="1240"/>
      <c r="CH16" s="1240"/>
      <c r="CI16" s="1240"/>
      <c r="CJ16" s="1240"/>
      <c r="CK16" s="1240"/>
      <c r="CL16" s="1240"/>
      <c r="CM16" s="1240"/>
      <c r="CN16" s="1240"/>
      <c r="CO16" s="1240"/>
      <c r="CP16" s="1240"/>
      <c r="CQ16" s="1240"/>
      <c r="CR16" s="1240"/>
      <c r="CS16" s="1240"/>
      <c r="CT16" s="1240"/>
      <c r="CU16" s="1240"/>
      <c r="CV16" s="1240"/>
      <c r="CW16" s="1240"/>
      <c r="CX16" s="1240"/>
      <c r="CY16" s="1240"/>
      <c r="CZ16" s="1240"/>
      <c r="DA16" s="1240"/>
      <c r="DB16" s="1240"/>
      <c r="DC16" s="1240"/>
      <c r="DD16" s="1240"/>
      <c r="DE16" s="1240"/>
    </row>
    <row r="17" spans="1:109" s="262" customFormat="1" x14ac:dyDescent="0.15">
      <c r="A17" s="1239"/>
      <c r="B17" s="1240"/>
      <c r="C17" s="1240"/>
      <c r="D17" s="1240"/>
      <c r="E17" s="1240"/>
      <c r="F17" s="1240"/>
      <c r="G17" s="1240"/>
      <c r="H17" s="1240"/>
      <c r="I17" s="1240"/>
      <c r="J17" s="1240"/>
      <c r="K17" s="1240"/>
      <c r="L17" s="1240"/>
      <c r="M17" s="1240"/>
      <c r="N17" s="1240"/>
      <c r="O17" s="1240"/>
      <c r="P17" s="1240"/>
      <c r="Q17" s="1240"/>
      <c r="R17" s="1240"/>
      <c r="S17" s="1240"/>
      <c r="T17" s="1240"/>
      <c r="U17" s="1240"/>
      <c r="V17" s="1240"/>
      <c r="W17" s="1240"/>
      <c r="X17" s="1240"/>
      <c r="Y17" s="1240"/>
      <c r="Z17" s="1240"/>
      <c r="AA17" s="1240"/>
      <c r="AB17" s="1240"/>
      <c r="AC17" s="1240"/>
      <c r="AD17" s="1240"/>
      <c r="AE17" s="1240"/>
      <c r="AF17" s="1240"/>
      <c r="AG17" s="1240"/>
      <c r="AH17" s="1240"/>
      <c r="AI17" s="1240"/>
      <c r="AJ17" s="1240"/>
      <c r="AK17" s="1240"/>
      <c r="AL17" s="1240"/>
      <c r="AM17" s="1240"/>
      <c r="AN17" s="1240"/>
      <c r="AO17" s="1240"/>
      <c r="AP17" s="1240"/>
      <c r="AQ17" s="1240"/>
      <c r="AR17" s="1240"/>
      <c r="AS17" s="1240"/>
      <c r="AT17" s="1240"/>
      <c r="AU17" s="1240"/>
      <c r="AV17" s="1240"/>
      <c r="AW17" s="1240"/>
      <c r="AX17" s="1240"/>
      <c r="AY17" s="1240"/>
      <c r="AZ17" s="1240"/>
      <c r="BA17" s="1240"/>
      <c r="BB17" s="1240"/>
      <c r="BC17" s="1240"/>
      <c r="BD17" s="1240"/>
      <c r="BE17" s="1240"/>
      <c r="BF17" s="1240"/>
      <c r="BG17" s="1240"/>
      <c r="BH17" s="1240"/>
      <c r="BI17" s="1240"/>
      <c r="BJ17" s="1240"/>
      <c r="BK17" s="1240"/>
      <c r="BL17" s="1240"/>
      <c r="BM17" s="1240"/>
      <c r="BN17" s="1240"/>
      <c r="BO17" s="1240"/>
      <c r="BP17" s="1240"/>
      <c r="BQ17" s="1240"/>
      <c r="BR17" s="1240"/>
      <c r="BS17" s="1240"/>
      <c r="BT17" s="1240"/>
      <c r="BU17" s="1240"/>
      <c r="BV17" s="1240"/>
      <c r="BW17" s="1240"/>
      <c r="BX17" s="1240"/>
      <c r="BY17" s="1240"/>
      <c r="BZ17" s="1240"/>
      <c r="CA17" s="1240"/>
      <c r="CB17" s="1240"/>
      <c r="CC17" s="1240"/>
      <c r="CD17" s="1240"/>
      <c r="CE17" s="1240"/>
      <c r="CF17" s="1240"/>
      <c r="CG17" s="1240"/>
      <c r="CH17" s="1240"/>
      <c r="CI17" s="1240"/>
      <c r="CJ17" s="1240"/>
      <c r="CK17" s="1240"/>
      <c r="CL17" s="1240"/>
      <c r="CM17" s="1240"/>
      <c r="CN17" s="1240"/>
      <c r="CO17" s="1240"/>
      <c r="CP17" s="1240"/>
      <c r="CQ17" s="1240"/>
      <c r="CR17" s="1240"/>
      <c r="CS17" s="1240"/>
      <c r="CT17" s="1240"/>
      <c r="CU17" s="1240"/>
      <c r="CV17" s="1240"/>
      <c r="CW17" s="1240"/>
      <c r="CX17" s="1240"/>
      <c r="CY17" s="1240"/>
      <c r="CZ17" s="1240"/>
      <c r="DA17" s="1240"/>
      <c r="DB17" s="1240"/>
      <c r="DC17" s="1240"/>
      <c r="DD17" s="1240"/>
      <c r="DE17" s="1240"/>
    </row>
    <row r="18" spans="1:109" s="262" customFormat="1" x14ac:dyDescent="0.15">
      <c r="A18" s="1239"/>
      <c r="B18" s="1240"/>
      <c r="C18" s="1240"/>
      <c r="D18" s="1240"/>
      <c r="E18" s="1240"/>
      <c r="F18" s="1240"/>
      <c r="G18" s="1240"/>
      <c r="H18" s="1240"/>
      <c r="I18" s="1240"/>
      <c r="J18" s="1240"/>
      <c r="K18" s="1240"/>
      <c r="L18" s="1240"/>
      <c r="M18" s="1240"/>
      <c r="N18" s="1240"/>
      <c r="O18" s="1240"/>
      <c r="P18" s="1240"/>
      <c r="Q18" s="1240"/>
      <c r="R18" s="1240"/>
      <c r="S18" s="1240"/>
      <c r="T18" s="1240"/>
      <c r="U18" s="1240"/>
      <c r="V18" s="1240"/>
      <c r="W18" s="1240"/>
      <c r="X18" s="1240"/>
      <c r="Y18" s="1240"/>
      <c r="Z18" s="1240"/>
      <c r="AA18" s="1240"/>
      <c r="AB18" s="1240"/>
      <c r="AC18" s="1240"/>
      <c r="AD18" s="1240"/>
      <c r="AE18" s="1240"/>
      <c r="AF18" s="1240"/>
      <c r="AG18" s="1240"/>
      <c r="AH18" s="1240"/>
      <c r="AI18" s="1240"/>
      <c r="AJ18" s="1240"/>
      <c r="AK18" s="1240"/>
      <c r="AL18" s="1240"/>
      <c r="AM18" s="1240"/>
      <c r="AN18" s="1240"/>
      <c r="AO18" s="1240"/>
      <c r="AP18" s="1240"/>
      <c r="AQ18" s="1240"/>
      <c r="AR18" s="1240"/>
      <c r="AS18" s="1240"/>
      <c r="AT18" s="1240"/>
      <c r="AU18" s="1240"/>
      <c r="AV18" s="1240"/>
      <c r="AW18" s="1240"/>
      <c r="AX18" s="1240"/>
      <c r="AY18" s="1240"/>
      <c r="AZ18" s="1240"/>
      <c r="BA18" s="1240"/>
      <c r="BB18" s="1240"/>
      <c r="BC18" s="1240"/>
      <c r="BD18" s="1240"/>
      <c r="BE18" s="1240"/>
      <c r="BF18" s="1240"/>
      <c r="BG18" s="1240"/>
      <c r="BH18" s="1240"/>
      <c r="BI18" s="1240"/>
      <c r="BJ18" s="1240"/>
      <c r="BK18" s="1240"/>
      <c r="BL18" s="1240"/>
      <c r="BM18" s="1240"/>
      <c r="BN18" s="1240"/>
      <c r="BO18" s="1240"/>
      <c r="BP18" s="1240"/>
      <c r="BQ18" s="1240"/>
      <c r="BR18" s="1240"/>
      <c r="BS18" s="1240"/>
      <c r="BT18" s="1240"/>
      <c r="BU18" s="1240"/>
      <c r="BV18" s="1240"/>
      <c r="BW18" s="1240"/>
      <c r="BX18" s="1240"/>
      <c r="BY18" s="1240"/>
      <c r="BZ18" s="1240"/>
      <c r="CA18" s="1240"/>
      <c r="CB18" s="1240"/>
      <c r="CC18" s="1240"/>
      <c r="CD18" s="1240"/>
      <c r="CE18" s="1240"/>
      <c r="CF18" s="1240"/>
      <c r="CG18" s="1240"/>
      <c r="CH18" s="1240"/>
      <c r="CI18" s="1240"/>
      <c r="CJ18" s="1240"/>
      <c r="CK18" s="1240"/>
      <c r="CL18" s="1240"/>
      <c r="CM18" s="1240"/>
      <c r="CN18" s="1240"/>
      <c r="CO18" s="1240"/>
      <c r="CP18" s="1240"/>
      <c r="CQ18" s="1240"/>
      <c r="CR18" s="1240"/>
      <c r="CS18" s="1240"/>
      <c r="CT18" s="1240"/>
      <c r="CU18" s="1240"/>
      <c r="CV18" s="1240"/>
      <c r="CW18" s="1240"/>
      <c r="CX18" s="1240"/>
      <c r="CY18" s="1240"/>
      <c r="CZ18" s="1240"/>
      <c r="DA18" s="1240"/>
      <c r="DB18" s="1240"/>
      <c r="DC18" s="1240"/>
      <c r="DD18" s="1240"/>
      <c r="DE18" s="1240"/>
    </row>
    <row r="19" spans="1:109" x14ac:dyDescent="0.15">
      <c r="DD19" s="1239"/>
      <c r="DE19" s="1239"/>
    </row>
    <row r="20" spans="1:109" x14ac:dyDescent="0.15">
      <c r="DD20" s="1239"/>
      <c r="DE20" s="1239"/>
    </row>
    <row r="21" spans="1:109" ht="17.25" customHeight="1" x14ac:dyDescent="0.15">
      <c r="B21" s="1241"/>
      <c r="C21" s="1242"/>
      <c r="D21" s="1242"/>
      <c r="E21" s="1242"/>
      <c r="F21" s="1242"/>
      <c r="G21" s="1242"/>
      <c r="H21" s="1242"/>
      <c r="I21" s="1242"/>
      <c r="J21" s="1242"/>
      <c r="K21" s="1242"/>
      <c r="L21" s="1242"/>
      <c r="M21" s="1242"/>
      <c r="N21" s="1243"/>
      <c r="O21" s="1242"/>
      <c r="P21" s="1242"/>
      <c r="Q21" s="1242"/>
      <c r="R21" s="1242"/>
      <c r="S21" s="1242"/>
      <c r="T21" s="1242"/>
      <c r="U21" s="1242"/>
      <c r="V21" s="1242"/>
      <c r="W21" s="1242"/>
      <c r="X21" s="1242"/>
      <c r="Y21" s="1242"/>
      <c r="Z21" s="1242"/>
      <c r="AA21" s="1242"/>
      <c r="AB21" s="1242"/>
      <c r="AC21" s="1242"/>
      <c r="AD21" s="1242"/>
      <c r="AE21" s="1242"/>
      <c r="AF21" s="1242"/>
      <c r="AG21" s="1242"/>
      <c r="AH21" s="1242"/>
      <c r="AI21" s="1242"/>
      <c r="AJ21" s="1242"/>
      <c r="AK21" s="1242"/>
      <c r="AL21" s="1242"/>
      <c r="AM21" s="1242"/>
      <c r="AN21" s="1242"/>
      <c r="AO21" s="1242"/>
      <c r="AP21" s="1242"/>
      <c r="AQ21" s="1242"/>
      <c r="AR21" s="1242"/>
      <c r="AS21" s="1242"/>
      <c r="AT21" s="1243"/>
      <c r="AU21" s="1242"/>
      <c r="AV21" s="1242"/>
      <c r="AW21" s="1242"/>
      <c r="AX21" s="1242"/>
      <c r="AY21" s="1242"/>
      <c r="AZ21" s="1242"/>
      <c r="BA21" s="1242"/>
      <c r="BB21" s="1242"/>
      <c r="BC21" s="1242"/>
      <c r="BD21" s="1242"/>
      <c r="BE21" s="1242"/>
      <c r="BF21" s="1243"/>
      <c r="BG21" s="1242"/>
      <c r="BH21" s="1242"/>
      <c r="BI21" s="1242"/>
      <c r="BJ21" s="1242"/>
      <c r="BK21" s="1242"/>
      <c r="BL21" s="1242"/>
      <c r="BM21" s="1242"/>
      <c r="BN21" s="1242"/>
      <c r="BO21" s="1242"/>
      <c r="BP21" s="1242"/>
      <c r="BQ21" s="1242"/>
      <c r="BR21" s="1243"/>
      <c r="BS21" s="1242"/>
      <c r="BT21" s="1242"/>
      <c r="BU21" s="1242"/>
      <c r="BV21" s="1242"/>
      <c r="BW21" s="1242"/>
      <c r="BX21" s="1242"/>
      <c r="BY21" s="1242"/>
      <c r="BZ21" s="1242"/>
      <c r="CA21" s="1242"/>
      <c r="CB21" s="1242"/>
      <c r="CC21" s="1242"/>
      <c r="CD21" s="1243"/>
      <c r="CE21" s="1242"/>
      <c r="CF21" s="1242"/>
      <c r="CG21" s="1242"/>
      <c r="CH21" s="1242"/>
      <c r="CI21" s="1242"/>
      <c r="CJ21" s="1242"/>
      <c r="CK21" s="1242"/>
      <c r="CL21" s="1242"/>
      <c r="CM21" s="1242"/>
      <c r="CN21" s="1242"/>
      <c r="CO21" s="1242"/>
      <c r="CP21" s="1243"/>
      <c r="CQ21" s="1242"/>
      <c r="CR21" s="1242"/>
      <c r="CS21" s="1242"/>
      <c r="CT21" s="1242"/>
      <c r="CU21" s="1242"/>
      <c r="CV21" s="1242"/>
      <c r="CW21" s="1242"/>
      <c r="CX21" s="1242"/>
      <c r="CY21" s="1242"/>
      <c r="CZ21" s="1242"/>
      <c r="DA21" s="1242"/>
      <c r="DB21" s="1243"/>
      <c r="DC21" s="1242"/>
      <c r="DD21" s="1244"/>
      <c r="DE21" s="1239"/>
    </row>
    <row r="22" spans="1:109" ht="17.25" customHeight="1" x14ac:dyDescent="0.15">
      <c r="B22" s="1245"/>
    </row>
    <row r="23" spans="1:109" x14ac:dyDescent="0.15">
      <c r="B23" s="1245"/>
    </row>
    <row r="24" spans="1:109" x14ac:dyDescent="0.15">
      <c r="B24" s="1245"/>
    </row>
    <row r="25" spans="1:109" x14ac:dyDescent="0.15">
      <c r="B25" s="1245"/>
    </row>
    <row r="26" spans="1:109" x14ac:dyDescent="0.15">
      <c r="B26" s="1245"/>
    </row>
    <row r="27" spans="1:109" x14ac:dyDescent="0.15">
      <c r="B27" s="1245"/>
    </row>
    <row r="28" spans="1:109" x14ac:dyDescent="0.15">
      <c r="B28" s="1245"/>
    </row>
    <row r="29" spans="1:109" x14ac:dyDescent="0.15">
      <c r="B29" s="1245"/>
    </row>
    <row r="30" spans="1:109" x14ac:dyDescent="0.15">
      <c r="B30" s="1245"/>
    </row>
    <row r="31" spans="1:109" x14ac:dyDescent="0.15">
      <c r="B31" s="1245"/>
    </row>
    <row r="32" spans="1:109" x14ac:dyDescent="0.15">
      <c r="B32" s="1245"/>
    </row>
    <row r="33" spans="2:109" x14ac:dyDescent="0.15">
      <c r="B33" s="1245"/>
    </row>
    <row r="34" spans="2:109" x14ac:dyDescent="0.15">
      <c r="B34" s="1245"/>
    </row>
    <row r="35" spans="2:109" x14ac:dyDescent="0.15">
      <c r="B35" s="1245"/>
    </row>
    <row r="36" spans="2:109" x14ac:dyDescent="0.15">
      <c r="B36" s="1245"/>
    </row>
    <row r="37" spans="2:109" x14ac:dyDescent="0.15">
      <c r="B37" s="1245"/>
    </row>
    <row r="38" spans="2:109" x14ac:dyDescent="0.15">
      <c r="B38" s="1245"/>
    </row>
    <row r="39" spans="2:109" x14ac:dyDescent="0.15">
      <c r="B39" s="1247"/>
      <c r="C39" s="1248"/>
      <c r="D39" s="1248"/>
      <c r="E39" s="1248"/>
      <c r="F39" s="1248"/>
      <c r="G39" s="1248"/>
      <c r="H39" s="1248"/>
      <c r="I39" s="1248"/>
      <c r="J39" s="1248"/>
      <c r="K39" s="1248"/>
      <c r="L39" s="1248"/>
      <c r="M39" s="1248"/>
      <c r="N39" s="1248"/>
      <c r="O39" s="1248"/>
      <c r="P39" s="1248"/>
      <c r="Q39" s="1248"/>
      <c r="R39" s="1248"/>
      <c r="S39" s="1248"/>
      <c r="T39" s="1248"/>
      <c r="U39" s="1248"/>
      <c r="V39" s="1248"/>
      <c r="W39" s="1248"/>
      <c r="X39" s="1248"/>
      <c r="Y39" s="1248"/>
      <c r="Z39" s="1248"/>
      <c r="AA39" s="1248"/>
      <c r="AB39" s="1248"/>
      <c r="AC39" s="1248"/>
      <c r="AD39" s="1248"/>
      <c r="AE39" s="1248"/>
      <c r="AF39" s="1248"/>
      <c r="AG39" s="1248"/>
      <c r="AH39" s="1248"/>
      <c r="AI39" s="1248"/>
      <c r="AJ39" s="1248"/>
      <c r="AK39" s="1248"/>
      <c r="AL39" s="1248"/>
      <c r="AM39" s="1248"/>
      <c r="AN39" s="1248"/>
      <c r="AO39" s="1248"/>
      <c r="AP39" s="1248"/>
      <c r="AQ39" s="1248"/>
      <c r="AR39" s="1248"/>
      <c r="AS39" s="1248"/>
      <c r="AT39" s="1248"/>
      <c r="AU39" s="1248"/>
      <c r="AV39" s="1248"/>
      <c r="AW39" s="1248"/>
      <c r="AX39" s="1248"/>
      <c r="AY39" s="1248"/>
      <c r="AZ39" s="1248"/>
      <c r="BA39" s="1248"/>
      <c r="BB39" s="1248"/>
      <c r="BC39" s="1248"/>
      <c r="BD39" s="1248"/>
      <c r="BE39" s="1248"/>
      <c r="BF39" s="1248"/>
      <c r="BG39" s="1248"/>
      <c r="BH39" s="1248"/>
      <c r="BI39" s="1248"/>
      <c r="BJ39" s="1248"/>
      <c r="BK39" s="1248"/>
      <c r="BL39" s="1248"/>
      <c r="BM39" s="1248"/>
      <c r="BN39" s="1248"/>
      <c r="BO39" s="1248"/>
      <c r="BP39" s="1248"/>
      <c r="BQ39" s="1248"/>
      <c r="BR39" s="1248"/>
      <c r="BS39" s="1248"/>
      <c r="BT39" s="1248"/>
      <c r="BU39" s="1248"/>
      <c r="BV39" s="1248"/>
      <c r="BW39" s="1248"/>
      <c r="BX39" s="1248"/>
      <c r="BY39" s="1248"/>
      <c r="BZ39" s="1248"/>
      <c r="CA39" s="1248"/>
      <c r="CB39" s="1248"/>
      <c r="CC39" s="1248"/>
      <c r="CD39" s="1248"/>
      <c r="CE39" s="1248"/>
      <c r="CF39" s="1248"/>
      <c r="CG39" s="1248"/>
      <c r="CH39" s="1248"/>
      <c r="CI39" s="1248"/>
      <c r="CJ39" s="1248"/>
      <c r="CK39" s="1248"/>
      <c r="CL39" s="1248"/>
      <c r="CM39" s="1248"/>
      <c r="CN39" s="1248"/>
      <c r="CO39" s="1248"/>
      <c r="CP39" s="1248"/>
      <c r="CQ39" s="1248"/>
      <c r="CR39" s="1248"/>
      <c r="CS39" s="1248"/>
      <c r="CT39" s="1248"/>
      <c r="CU39" s="1248"/>
      <c r="CV39" s="1248"/>
      <c r="CW39" s="1248"/>
      <c r="CX39" s="1248"/>
      <c r="CY39" s="1248"/>
      <c r="CZ39" s="1248"/>
      <c r="DA39" s="1248"/>
      <c r="DB39" s="1248"/>
      <c r="DC39" s="1248"/>
      <c r="DD39" s="1249"/>
    </row>
    <row r="40" spans="2:109" x14ac:dyDescent="0.15">
      <c r="B40" s="1250"/>
      <c r="DD40" s="1250"/>
      <c r="DE40" s="1239"/>
    </row>
    <row r="41" spans="2:109" ht="17.25" x14ac:dyDescent="0.15">
      <c r="B41" s="1251" t="s">
        <v>587</v>
      </c>
      <c r="C41" s="1242"/>
      <c r="D41" s="1242"/>
      <c r="E41" s="1242"/>
      <c r="F41" s="1242"/>
      <c r="G41" s="1242"/>
      <c r="H41" s="1242"/>
      <c r="I41" s="1242"/>
      <c r="J41" s="1242"/>
      <c r="K41" s="1242"/>
      <c r="L41" s="1242"/>
      <c r="M41" s="1242"/>
      <c r="N41" s="1242"/>
      <c r="O41" s="1242"/>
      <c r="P41" s="1242"/>
      <c r="Q41" s="1242"/>
      <c r="R41" s="1242"/>
      <c r="S41" s="1242"/>
      <c r="T41" s="1242"/>
      <c r="U41" s="1242"/>
      <c r="V41" s="1242"/>
      <c r="W41" s="1242"/>
      <c r="X41" s="1242"/>
      <c r="Y41" s="1242"/>
      <c r="Z41" s="1242"/>
      <c r="AA41" s="1242"/>
      <c r="AB41" s="1242"/>
      <c r="AC41" s="1242"/>
      <c r="AD41" s="1242"/>
      <c r="AE41" s="1242"/>
      <c r="AF41" s="1242"/>
      <c r="AG41" s="1242"/>
      <c r="AH41" s="1242"/>
      <c r="AI41" s="1242"/>
      <c r="AJ41" s="1242"/>
      <c r="AK41" s="1242"/>
      <c r="AL41" s="1242"/>
      <c r="AM41" s="1242"/>
      <c r="AN41" s="1242"/>
      <c r="AO41" s="1242"/>
      <c r="AP41" s="1242"/>
      <c r="AQ41" s="1242"/>
      <c r="AR41" s="1242"/>
      <c r="AS41" s="1242"/>
      <c r="AT41" s="1242"/>
      <c r="AU41" s="1242"/>
      <c r="AV41" s="1242"/>
      <c r="AW41" s="1242"/>
      <c r="AX41" s="1242"/>
      <c r="AY41" s="1242"/>
      <c r="AZ41" s="1242"/>
      <c r="BA41" s="1242"/>
      <c r="BB41" s="1242"/>
      <c r="BC41" s="1242"/>
      <c r="BD41" s="1242"/>
      <c r="BE41" s="1242"/>
      <c r="BF41" s="1242"/>
      <c r="BG41" s="1242"/>
      <c r="BH41" s="1242"/>
      <c r="BI41" s="1242"/>
      <c r="BJ41" s="1242"/>
      <c r="BK41" s="1242"/>
      <c r="BL41" s="1242"/>
      <c r="BM41" s="1242"/>
      <c r="BN41" s="1242"/>
      <c r="BO41" s="1242"/>
      <c r="BP41" s="1242"/>
      <c r="BQ41" s="1242"/>
      <c r="BR41" s="1242"/>
      <c r="BS41" s="1242"/>
      <c r="BT41" s="1242"/>
      <c r="BU41" s="1242"/>
      <c r="BV41" s="1242"/>
      <c r="BW41" s="1242"/>
      <c r="BX41" s="1242"/>
      <c r="BY41" s="1242"/>
      <c r="BZ41" s="1242"/>
      <c r="CA41" s="1242"/>
      <c r="CB41" s="1242"/>
      <c r="CC41" s="1242"/>
      <c r="CD41" s="1242"/>
      <c r="CE41" s="1242"/>
      <c r="CF41" s="1242"/>
      <c r="CG41" s="1242"/>
      <c r="CH41" s="1242"/>
      <c r="CI41" s="1242"/>
      <c r="CJ41" s="1242"/>
      <c r="CK41" s="1242"/>
      <c r="CL41" s="1242"/>
      <c r="CM41" s="1242"/>
      <c r="CN41" s="1242"/>
      <c r="CO41" s="1242"/>
      <c r="CP41" s="1242"/>
      <c r="CQ41" s="1242"/>
      <c r="CR41" s="1242"/>
      <c r="CS41" s="1242"/>
      <c r="CT41" s="1242"/>
      <c r="CU41" s="1242"/>
      <c r="CV41" s="1242"/>
      <c r="CW41" s="1242"/>
      <c r="CX41" s="1242"/>
      <c r="CY41" s="1242"/>
      <c r="CZ41" s="1242"/>
      <c r="DA41" s="1242"/>
      <c r="DB41" s="1242"/>
      <c r="DC41" s="1242"/>
      <c r="DD41" s="1244"/>
    </row>
    <row r="42" spans="2:109" x14ac:dyDescent="0.15">
      <c r="B42" s="1245"/>
      <c r="G42" s="1252"/>
      <c r="I42" s="1253"/>
      <c r="J42" s="1253"/>
      <c r="K42" s="1253"/>
      <c r="AM42" s="1252"/>
      <c r="AN42" s="1252" t="s">
        <v>588</v>
      </c>
      <c r="AP42" s="1253"/>
      <c r="AQ42" s="1253"/>
      <c r="AR42" s="1253"/>
      <c r="AY42" s="1252"/>
      <c r="BA42" s="1253"/>
      <c r="BB42" s="1253"/>
      <c r="BC42" s="1253"/>
      <c r="BK42" s="1252"/>
      <c r="BM42" s="1253"/>
      <c r="BN42" s="1253"/>
      <c r="BO42" s="1253"/>
      <c r="BW42" s="1252"/>
      <c r="BY42" s="1253"/>
      <c r="BZ42" s="1253"/>
      <c r="CA42" s="1253"/>
      <c r="CI42" s="1252"/>
      <c r="CK42" s="1253"/>
      <c r="CL42" s="1253"/>
      <c r="CM42" s="1253"/>
      <c r="CU42" s="1252"/>
      <c r="CW42" s="1253"/>
      <c r="CX42" s="1253"/>
      <c r="CY42" s="1253"/>
    </row>
    <row r="43" spans="2:109" ht="13.5" customHeight="1" x14ac:dyDescent="0.15">
      <c r="B43" s="1245"/>
      <c r="AN43" s="1254" t="s">
        <v>589</v>
      </c>
      <c r="AO43" s="1255"/>
      <c r="AP43" s="1255"/>
      <c r="AQ43" s="1255"/>
      <c r="AR43" s="1255"/>
      <c r="AS43" s="1255"/>
      <c r="AT43" s="1255"/>
      <c r="AU43" s="1255"/>
      <c r="AV43" s="1255"/>
      <c r="AW43" s="1255"/>
      <c r="AX43" s="1255"/>
      <c r="AY43" s="1255"/>
      <c r="AZ43" s="1255"/>
      <c r="BA43" s="1255"/>
      <c r="BB43" s="1255"/>
      <c r="BC43" s="1255"/>
      <c r="BD43" s="1255"/>
      <c r="BE43" s="1255"/>
      <c r="BF43" s="1255"/>
      <c r="BG43" s="1255"/>
      <c r="BH43" s="1255"/>
      <c r="BI43" s="1255"/>
      <c r="BJ43" s="1255"/>
      <c r="BK43" s="1255"/>
      <c r="BL43" s="1255"/>
      <c r="BM43" s="1255"/>
      <c r="BN43" s="1255"/>
      <c r="BO43" s="1255"/>
      <c r="BP43" s="1255"/>
      <c r="BQ43" s="1255"/>
      <c r="BR43" s="1255"/>
      <c r="BS43" s="1255"/>
      <c r="BT43" s="1255"/>
      <c r="BU43" s="1255"/>
      <c r="BV43" s="1255"/>
      <c r="BW43" s="1255"/>
      <c r="BX43" s="1255"/>
      <c r="BY43" s="1255"/>
      <c r="BZ43" s="1255"/>
      <c r="CA43" s="1255"/>
      <c r="CB43" s="1255"/>
      <c r="CC43" s="1255"/>
      <c r="CD43" s="1255"/>
      <c r="CE43" s="1255"/>
      <c r="CF43" s="1255"/>
      <c r="CG43" s="1255"/>
      <c r="CH43" s="1255"/>
      <c r="CI43" s="1255"/>
      <c r="CJ43" s="1255"/>
      <c r="CK43" s="1255"/>
      <c r="CL43" s="1255"/>
      <c r="CM43" s="1255"/>
      <c r="CN43" s="1255"/>
      <c r="CO43" s="1255"/>
      <c r="CP43" s="1255"/>
      <c r="CQ43" s="1255"/>
      <c r="CR43" s="1255"/>
      <c r="CS43" s="1255"/>
      <c r="CT43" s="1255"/>
      <c r="CU43" s="1255"/>
      <c r="CV43" s="1255"/>
      <c r="CW43" s="1255"/>
      <c r="CX43" s="1255"/>
      <c r="CY43" s="1255"/>
      <c r="CZ43" s="1255"/>
      <c r="DA43" s="1255"/>
      <c r="DB43" s="1255"/>
      <c r="DC43" s="1256"/>
    </row>
    <row r="44" spans="2:109" x14ac:dyDescent="0.15">
      <c r="B44" s="1245"/>
      <c r="AN44" s="1257"/>
      <c r="AO44" s="1258"/>
      <c r="AP44" s="1258"/>
      <c r="AQ44" s="1258"/>
      <c r="AR44" s="1258"/>
      <c r="AS44" s="1258"/>
      <c r="AT44" s="1258"/>
      <c r="AU44" s="1258"/>
      <c r="AV44" s="1258"/>
      <c r="AW44" s="1258"/>
      <c r="AX44" s="1258"/>
      <c r="AY44" s="1258"/>
      <c r="AZ44" s="1258"/>
      <c r="BA44" s="1258"/>
      <c r="BB44" s="1258"/>
      <c r="BC44" s="1258"/>
      <c r="BD44" s="1258"/>
      <c r="BE44" s="1258"/>
      <c r="BF44" s="1258"/>
      <c r="BG44" s="1258"/>
      <c r="BH44" s="1258"/>
      <c r="BI44" s="1258"/>
      <c r="BJ44" s="1258"/>
      <c r="BK44" s="1258"/>
      <c r="BL44" s="1258"/>
      <c r="BM44" s="1258"/>
      <c r="BN44" s="1258"/>
      <c r="BO44" s="1258"/>
      <c r="BP44" s="1258"/>
      <c r="BQ44" s="1258"/>
      <c r="BR44" s="1258"/>
      <c r="BS44" s="1258"/>
      <c r="BT44" s="1258"/>
      <c r="BU44" s="1258"/>
      <c r="BV44" s="1258"/>
      <c r="BW44" s="1258"/>
      <c r="BX44" s="1258"/>
      <c r="BY44" s="1258"/>
      <c r="BZ44" s="1258"/>
      <c r="CA44" s="1258"/>
      <c r="CB44" s="1258"/>
      <c r="CC44" s="1258"/>
      <c r="CD44" s="1258"/>
      <c r="CE44" s="1258"/>
      <c r="CF44" s="1258"/>
      <c r="CG44" s="1258"/>
      <c r="CH44" s="1258"/>
      <c r="CI44" s="1258"/>
      <c r="CJ44" s="1258"/>
      <c r="CK44" s="1258"/>
      <c r="CL44" s="1258"/>
      <c r="CM44" s="1258"/>
      <c r="CN44" s="1258"/>
      <c r="CO44" s="1258"/>
      <c r="CP44" s="1258"/>
      <c r="CQ44" s="1258"/>
      <c r="CR44" s="1258"/>
      <c r="CS44" s="1258"/>
      <c r="CT44" s="1258"/>
      <c r="CU44" s="1258"/>
      <c r="CV44" s="1258"/>
      <c r="CW44" s="1258"/>
      <c r="CX44" s="1258"/>
      <c r="CY44" s="1258"/>
      <c r="CZ44" s="1258"/>
      <c r="DA44" s="1258"/>
      <c r="DB44" s="1258"/>
      <c r="DC44" s="1259"/>
    </row>
    <row r="45" spans="2:109" x14ac:dyDescent="0.15">
      <c r="B45" s="1245"/>
      <c r="AN45" s="1257"/>
      <c r="AO45" s="1258"/>
      <c r="AP45" s="1258"/>
      <c r="AQ45" s="1258"/>
      <c r="AR45" s="1258"/>
      <c r="AS45" s="1258"/>
      <c r="AT45" s="1258"/>
      <c r="AU45" s="1258"/>
      <c r="AV45" s="1258"/>
      <c r="AW45" s="1258"/>
      <c r="AX45" s="1258"/>
      <c r="AY45" s="1258"/>
      <c r="AZ45" s="1258"/>
      <c r="BA45" s="1258"/>
      <c r="BB45" s="1258"/>
      <c r="BC45" s="1258"/>
      <c r="BD45" s="1258"/>
      <c r="BE45" s="1258"/>
      <c r="BF45" s="1258"/>
      <c r="BG45" s="1258"/>
      <c r="BH45" s="1258"/>
      <c r="BI45" s="1258"/>
      <c r="BJ45" s="1258"/>
      <c r="BK45" s="1258"/>
      <c r="BL45" s="1258"/>
      <c r="BM45" s="1258"/>
      <c r="BN45" s="1258"/>
      <c r="BO45" s="1258"/>
      <c r="BP45" s="1258"/>
      <c r="BQ45" s="1258"/>
      <c r="BR45" s="1258"/>
      <c r="BS45" s="1258"/>
      <c r="BT45" s="1258"/>
      <c r="BU45" s="1258"/>
      <c r="BV45" s="1258"/>
      <c r="BW45" s="1258"/>
      <c r="BX45" s="1258"/>
      <c r="BY45" s="1258"/>
      <c r="BZ45" s="1258"/>
      <c r="CA45" s="1258"/>
      <c r="CB45" s="1258"/>
      <c r="CC45" s="1258"/>
      <c r="CD45" s="1258"/>
      <c r="CE45" s="1258"/>
      <c r="CF45" s="1258"/>
      <c r="CG45" s="1258"/>
      <c r="CH45" s="1258"/>
      <c r="CI45" s="1258"/>
      <c r="CJ45" s="1258"/>
      <c r="CK45" s="1258"/>
      <c r="CL45" s="1258"/>
      <c r="CM45" s="1258"/>
      <c r="CN45" s="1258"/>
      <c r="CO45" s="1258"/>
      <c r="CP45" s="1258"/>
      <c r="CQ45" s="1258"/>
      <c r="CR45" s="1258"/>
      <c r="CS45" s="1258"/>
      <c r="CT45" s="1258"/>
      <c r="CU45" s="1258"/>
      <c r="CV45" s="1258"/>
      <c r="CW45" s="1258"/>
      <c r="CX45" s="1258"/>
      <c r="CY45" s="1258"/>
      <c r="CZ45" s="1258"/>
      <c r="DA45" s="1258"/>
      <c r="DB45" s="1258"/>
      <c r="DC45" s="1259"/>
    </row>
    <row r="46" spans="2:109" x14ac:dyDescent="0.15">
      <c r="B46" s="1245"/>
      <c r="AN46" s="1257"/>
      <c r="AO46" s="1258"/>
      <c r="AP46" s="1258"/>
      <c r="AQ46" s="1258"/>
      <c r="AR46" s="1258"/>
      <c r="AS46" s="1258"/>
      <c r="AT46" s="1258"/>
      <c r="AU46" s="1258"/>
      <c r="AV46" s="1258"/>
      <c r="AW46" s="1258"/>
      <c r="AX46" s="1258"/>
      <c r="AY46" s="1258"/>
      <c r="AZ46" s="1258"/>
      <c r="BA46" s="1258"/>
      <c r="BB46" s="1258"/>
      <c r="BC46" s="1258"/>
      <c r="BD46" s="1258"/>
      <c r="BE46" s="1258"/>
      <c r="BF46" s="1258"/>
      <c r="BG46" s="1258"/>
      <c r="BH46" s="1258"/>
      <c r="BI46" s="1258"/>
      <c r="BJ46" s="1258"/>
      <c r="BK46" s="1258"/>
      <c r="BL46" s="1258"/>
      <c r="BM46" s="1258"/>
      <c r="BN46" s="1258"/>
      <c r="BO46" s="1258"/>
      <c r="BP46" s="1258"/>
      <c r="BQ46" s="1258"/>
      <c r="BR46" s="1258"/>
      <c r="BS46" s="1258"/>
      <c r="BT46" s="1258"/>
      <c r="BU46" s="1258"/>
      <c r="BV46" s="1258"/>
      <c r="BW46" s="1258"/>
      <c r="BX46" s="1258"/>
      <c r="BY46" s="1258"/>
      <c r="BZ46" s="1258"/>
      <c r="CA46" s="1258"/>
      <c r="CB46" s="1258"/>
      <c r="CC46" s="1258"/>
      <c r="CD46" s="1258"/>
      <c r="CE46" s="1258"/>
      <c r="CF46" s="1258"/>
      <c r="CG46" s="1258"/>
      <c r="CH46" s="1258"/>
      <c r="CI46" s="1258"/>
      <c r="CJ46" s="1258"/>
      <c r="CK46" s="1258"/>
      <c r="CL46" s="1258"/>
      <c r="CM46" s="1258"/>
      <c r="CN46" s="1258"/>
      <c r="CO46" s="1258"/>
      <c r="CP46" s="1258"/>
      <c r="CQ46" s="1258"/>
      <c r="CR46" s="1258"/>
      <c r="CS46" s="1258"/>
      <c r="CT46" s="1258"/>
      <c r="CU46" s="1258"/>
      <c r="CV46" s="1258"/>
      <c r="CW46" s="1258"/>
      <c r="CX46" s="1258"/>
      <c r="CY46" s="1258"/>
      <c r="CZ46" s="1258"/>
      <c r="DA46" s="1258"/>
      <c r="DB46" s="1258"/>
      <c r="DC46" s="1259"/>
    </row>
    <row r="47" spans="2:109" x14ac:dyDescent="0.15">
      <c r="B47" s="1245"/>
      <c r="AN47" s="1260"/>
      <c r="AO47" s="1261"/>
      <c r="AP47" s="1261"/>
      <c r="AQ47" s="1261"/>
      <c r="AR47" s="1261"/>
      <c r="AS47" s="1261"/>
      <c r="AT47" s="1261"/>
      <c r="AU47" s="1261"/>
      <c r="AV47" s="1261"/>
      <c r="AW47" s="1261"/>
      <c r="AX47" s="1261"/>
      <c r="AY47" s="1261"/>
      <c r="AZ47" s="1261"/>
      <c r="BA47" s="1261"/>
      <c r="BB47" s="1261"/>
      <c r="BC47" s="1261"/>
      <c r="BD47" s="1261"/>
      <c r="BE47" s="1261"/>
      <c r="BF47" s="1261"/>
      <c r="BG47" s="1261"/>
      <c r="BH47" s="1261"/>
      <c r="BI47" s="1261"/>
      <c r="BJ47" s="1261"/>
      <c r="BK47" s="1261"/>
      <c r="BL47" s="1261"/>
      <c r="BM47" s="1261"/>
      <c r="BN47" s="1261"/>
      <c r="BO47" s="1261"/>
      <c r="BP47" s="1261"/>
      <c r="BQ47" s="1261"/>
      <c r="BR47" s="1261"/>
      <c r="BS47" s="1261"/>
      <c r="BT47" s="1261"/>
      <c r="BU47" s="1261"/>
      <c r="BV47" s="1261"/>
      <c r="BW47" s="1261"/>
      <c r="BX47" s="1261"/>
      <c r="BY47" s="1261"/>
      <c r="BZ47" s="1261"/>
      <c r="CA47" s="1261"/>
      <c r="CB47" s="1261"/>
      <c r="CC47" s="1261"/>
      <c r="CD47" s="1261"/>
      <c r="CE47" s="1261"/>
      <c r="CF47" s="1261"/>
      <c r="CG47" s="1261"/>
      <c r="CH47" s="1261"/>
      <c r="CI47" s="1261"/>
      <c r="CJ47" s="1261"/>
      <c r="CK47" s="1261"/>
      <c r="CL47" s="1261"/>
      <c r="CM47" s="1261"/>
      <c r="CN47" s="1261"/>
      <c r="CO47" s="1261"/>
      <c r="CP47" s="1261"/>
      <c r="CQ47" s="1261"/>
      <c r="CR47" s="1261"/>
      <c r="CS47" s="1261"/>
      <c r="CT47" s="1261"/>
      <c r="CU47" s="1261"/>
      <c r="CV47" s="1261"/>
      <c r="CW47" s="1261"/>
      <c r="CX47" s="1261"/>
      <c r="CY47" s="1261"/>
      <c r="CZ47" s="1261"/>
      <c r="DA47" s="1261"/>
      <c r="DB47" s="1261"/>
      <c r="DC47" s="1262"/>
    </row>
    <row r="48" spans="2:109" x14ac:dyDescent="0.15">
      <c r="B48" s="1245"/>
      <c r="H48" s="1263"/>
      <c r="I48" s="1263"/>
      <c r="J48" s="1263"/>
      <c r="AN48" s="1263"/>
      <c r="AO48" s="1263"/>
      <c r="AP48" s="1263"/>
      <c r="AZ48" s="1263"/>
      <c r="BA48" s="1263"/>
      <c r="BB48" s="1263"/>
      <c r="BL48" s="1263"/>
      <c r="BM48" s="1263"/>
      <c r="BN48" s="1263"/>
      <c r="BX48" s="1263"/>
      <c r="BY48" s="1263"/>
      <c r="BZ48" s="1263"/>
      <c r="CJ48" s="1263"/>
      <c r="CK48" s="1263"/>
      <c r="CL48" s="1263"/>
      <c r="CV48" s="1263"/>
      <c r="CW48" s="1263"/>
      <c r="CX48" s="1263"/>
    </row>
    <row r="49" spans="1:109" x14ac:dyDescent="0.15">
      <c r="B49" s="1245"/>
      <c r="AN49" s="1239" t="s">
        <v>590</v>
      </c>
    </row>
    <row r="50" spans="1:109" x14ac:dyDescent="0.15">
      <c r="B50" s="1245"/>
      <c r="G50" s="1264"/>
      <c r="H50" s="1264"/>
      <c r="I50" s="1264"/>
      <c r="J50" s="1264"/>
      <c r="K50" s="1265"/>
      <c r="L50" s="1265"/>
      <c r="M50" s="1266"/>
      <c r="N50" s="1266"/>
      <c r="AN50" s="1267"/>
      <c r="AO50" s="1268"/>
      <c r="AP50" s="1268"/>
      <c r="AQ50" s="1268"/>
      <c r="AR50" s="1268"/>
      <c r="AS50" s="1268"/>
      <c r="AT50" s="1268"/>
      <c r="AU50" s="1268"/>
      <c r="AV50" s="1268"/>
      <c r="AW50" s="1268"/>
      <c r="AX50" s="1268"/>
      <c r="AY50" s="1268"/>
      <c r="AZ50" s="1268"/>
      <c r="BA50" s="1268"/>
      <c r="BB50" s="1268"/>
      <c r="BC50" s="1268"/>
      <c r="BD50" s="1268"/>
      <c r="BE50" s="1268"/>
      <c r="BF50" s="1268"/>
      <c r="BG50" s="1268"/>
      <c r="BH50" s="1268"/>
      <c r="BI50" s="1268"/>
      <c r="BJ50" s="1268"/>
      <c r="BK50" s="1268"/>
      <c r="BL50" s="1268"/>
      <c r="BM50" s="1268"/>
      <c r="BN50" s="1268"/>
      <c r="BO50" s="1269"/>
      <c r="BP50" s="1270" t="s">
        <v>547</v>
      </c>
      <c r="BQ50" s="1270"/>
      <c r="BR50" s="1270"/>
      <c r="BS50" s="1270"/>
      <c r="BT50" s="1270"/>
      <c r="BU50" s="1270"/>
      <c r="BV50" s="1270"/>
      <c r="BW50" s="1270"/>
      <c r="BX50" s="1270" t="s">
        <v>548</v>
      </c>
      <c r="BY50" s="1270"/>
      <c r="BZ50" s="1270"/>
      <c r="CA50" s="1270"/>
      <c r="CB50" s="1270"/>
      <c r="CC50" s="1270"/>
      <c r="CD50" s="1270"/>
      <c r="CE50" s="1270"/>
      <c r="CF50" s="1270" t="s">
        <v>549</v>
      </c>
      <c r="CG50" s="1270"/>
      <c r="CH50" s="1270"/>
      <c r="CI50" s="1270"/>
      <c r="CJ50" s="1270"/>
      <c r="CK50" s="1270"/>
      <c r="CL50" s="1270"/>
      <c r="CM50" s="1270"/>
      <c r="CN50" s="1270" t="s">
        <v>550</v>
      </c>
      <c r="CO50" s="1270"/>
      <c r="CP50" s="1270"/>
      <c r="CQ50" s="1270"/>
      <c r="CR50" s="1270"/>
      <c r="CS50" s="1270"/>
      <c r="CT50" s="1270"/>
      <c r="CU50" s="1270"/>
      <c r="CV50" s="1270" t="s">
        <v>551</v>
      </c>
      <c r="CW50" s="1270"/>
      <c r="CX50" s="1270"/>
      <c r="CY50" s="1270"/>
      <c r="CZ50" s="1270"/>
      <c r="DA50" s="1270"/>
      <c r="DB50" s="1270"/>
      <c r="DC50" s="1270"/>
    </row>
    <row r="51" spans="1:109" ht="13.5" customHeight="1" x14ac:dyDescent="0.15">
      <c r="B51" s="1245"/>
      <c r="G51" s="1271"/>
      <c r="H51" s="1271"/>
      <c r="I51" s="1272"/>
      <c r="J51" s="1272"/>
      <c r="K51" s="1273"/>
      <c r="L51" s="1273"/>
      <c r="M51" s="1273"/>
      <c r="N51" s="1273"/>
      <c r="AM51" s="1263"/>
      <c r="AN51" s="1274" t="s">
        <v>591</v>
      </c>
      <c r="AO51" s="1274"/>
      <c r="AP51" s="1274"/>
      <c r="AQ51" s="1274"/>
      <c r="AR51" s="1274"/>
      <c r="AS51" s="1274"/>
      <c r="AT51" s="1274"/>
      <c r="AU51" s="1274"/>
      <c r="AV51" s="1274"/>
      <c r="AW51" s="1274"/>
      <c r="AX51" s="1274"/>
      <c r="AY51" s="1274"/>
      <c r="AZ51" s="1274"/>
      <c r="BA51" s="1274"/>
      <c r="BB51" s="1274" t="s">
        <v>592</v>
      </c>
      <c r="BC51" s="1274"/>
      <c r="BD51" s="1274"/>
      <c r="BE51" s="1274"/>
      <c r="BF51" s="1274"/>
      <c r="BG51" s="1274"/>
      <c r="BH51" s="1274"/>
      <c r="BI51" s="1274"/>
      <c r="BJ51" s="1274"/>
      <c r="BK51" s="1274"/>
      <c r="BL51" s="1274"/>
      <c r="BM51" s="1274"/>
      <c r="BN51" s="1274"/>
      <c r="BO51" s="1274"/>
      <c r="BP51" s="1275"/>
      <c r="BQ51" s="1275"/>
      <c r="BR51" s="1275"/>
      <c r="BS51" s="1275"/>
      <c r="BT51" s="1275"/>
      <c r="BU51" s="1275"/>
      <c r="BV51" s="1275"/>
      <c r="BW51" s="1275"/>
      <c r="BX51" s="1275"/>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x14ac:dyDescent="0.15">
      <c r="B52" s="1245"/>
      <c r="G52" s="1271"/>
      <c r="H52" s="1271"/>
      <c r="I52" s="1272"/>
      <c r="J52" s="1272"/>
      <c r="K52" s="1273"/>
      <c r="L52" s="1273"/>
      <c r="M52" s="1273"/>
      <c r="N52" s="1273"/>
      <c r="AM52" s="1263"/>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x14ac:dyDescent="0.15">
      <c r="A53" s="1253"/>
      <c r="B53" s="1245"/>
      <c r="G53" s="1271"/>
      <c r="H53" s="1271"/>
      <c r="I53" s="1264"/>
      <c r="J53" s="1264"/>
      <c r="K53" s="1273"/>
      <c r="L53" s="1273"/>
      <c r="M53" s="1273"/>
      <c r="N53" s="1273"/>
      <c r="AM53" s="1263"/>
      <c r="AN53" s="1274"/>
      <c r="AO53" s="1274"/>
      <c r="AP53" s="1274"/>
      <c r="AQ53" s="1274"/>
      <c r="AR53" s="1274"/>
      <c r="AS53" s="1274"/>
      <c r="AT53" s="1274"/>
      <c r="AU53" s="1274"/>
      <c r="AV53" s="1274"/>
      <c r="AW53" s="1274"/>
      <c r="AX53" s="1274"/>
      <c r="AY53" s="1274"/>
      <c r="AZ53" s="1274"/>
      <c r="BA53" s="1274"/>
      <c r="BB53" s="1274" t="s">
        <v>593</v>
      </c>
      <c r="BC53" s="1274"/>
      <c r="BD53" s="1274"/>
      <c r="BE53" s="1274"/>
      <c r="BF53" s="1274"/>
      <c r="BG53" s="1274"/>
      <c r="BH53" s="1274"/>
      <c r="BI53" s="1274"/>
      <c r="BJ53" s="1274"/>
      <c r="BK53" s="1274"/>
      <c r="BL53" s="1274"/>
      <c r="BM53" s="1274"/>
      <c r="BN53" s="1274"/>
      <c r="BO53" s="1274"/>
      <c r="BP53" s="1275">
        <v>57.9</v>
      </c>
      <c r="BQ53" s="1275"/>
      <c r="BR53" s="1275"/>
      <c r="BS53" s="1275"/>
      <c r="BT53" s="1275"/>
      <c r="BU53" s="1275"/>
      <c r="BV53" s="1275"/>
      <c r="BW53" s="1275"/>
      <c r="BX53" s="1275">
        <v>59.5</v>
      </c>
      <c r="BY53" s="1275"/>
      <c r="BZ53" s="1275"/>
      <c r="CA53" s="1275"/>
      <c r="CB53" s="1275"/>
      <c r="CC53" s="1275"/>
      <c r="CD53" s="1275"/>
      <c r="CE53" s="1275"/>
      <c r="CF53" s="1275">
        <v>61.2</v>
      </c>
      <c r="CG53" s="1275"/>
      <c r="CH53" s="1275"/>
      <c r="CI53" s="1275"/>
      <c r="CJ53" s="1275"/>
      <c r="CK53" s="1275"/>
      <c r="CL53" s="1275"/>
      <c r="CM53" s="1275"/>
      <c r="CN53" s="1275">
        <v>62</v>
      </c>
      <c r="CO53" s="1275"/>
      <c r="CP53" s="1275"/>
      <c r="CQ53" s="1275"/>
      <c r="CR53" s="1275"/>
      <c r="CS53" s="1275"/>
      <c r="CT53" s="1275"/>
      <c r="CU53" s="1275"/>
      <c r="CV53" s="1275">
        <v>63.1</v>
      </c>
      <c r="CW53" s="1275"/>
      <c r="CX53" s="1275"/>
      <c r="CY53" s="1275"/>
      <c r="CZ53" s="1275"/>
      <c r="DA53" s="1275"/>
      <c r="DB53" s="1275"/>
      <c r="DC53" s="1275"/>
    </row>
    <row r="54" spans="1:109" x14ac:dyDescent="0.15">
      <c r="A54" s="1253"/>
      <c r="B54" s="1245"/>
      <c r="G54" s="1271"/>
      <c r="H54" s="1271"/>
      <c r="I54" s="1264"/>
      <c r="J54" s="1264"/>
      <c r="K54" s="1273"/>
      <c r="L54" s="1273"/>
      <c r="M54" s="1273"/>
      <c r="N54" s="1273"/>
      <c r="AM54" s="1263"/>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x14ac:dyDescent="0.15">
      <c r="A55" s="1253"/>
      <c r="B55" s="1245"/>
      <c r="G55" s="1264"/>
      <c r="H55" s="1264"/>
      <c r="I55" s="1264"/>
      <c r="J55" s="1264"/>
      <c r="K55" s="1273"/>
      <c r="L55" s="1273"/>
      <c r="M55" s="1273"/>
      <c r="N55" s="1273"/>
      <c r="AN55" s="1270" t="s">
        <v>594</v>
      </c>
      <c r="AO55" s="1270"/>
      <c r="AP55" s="1270"/>
      <c r="AQ55" s="1270"/>
      <c r="AR55" s="1270"/>
      <c r="AS55" s="1270"/>
      <c r="AT55" s="1270"/>
      <c r="AU55" s="1270"/>
      <c r="AV55" s="1270"/>
      <c r="AW55" s="1270"/>
      <c r="AX55" s="1270"/>
      <c r="AY55" s="1270"/>
      <c r="AZ55" s="1270"/>
      <c r="BA55" s="1270"/>
      <c r="BB55" s="1274" t="s">
        <v>592</v>
      </c>
      <c r="BC55" s="1274"/>
      <c r="BD55" s="1274"/>
      <c r="BE55" s="1274"/>
      <c r="BF55" s="1274"/>
      <c r="BG55" s="1274"/>
      <c r="BH55" s="1274"/>
      <c r="BI55" s="1274"/>
      <c r="BJ55" s="1274"/>
      <c r="BK55" s="1274"/>
      <c r="BL55" s="1274"/>
      <c r="BM55" s="1274"/>
      <c r="BN55" s="1274"/>
      <c r="BO55" s="1274"/>
      <c r="BP55" s="1275">
        <v>20.2</v>
      </c>
      <c r="BQ55" s="1275"/>
      <c r="BR55" s="1275"/>
      <c r="BS55" s="1275"/>
      <c r="BT55" s="1275"/>
      <c r="BU55" s="1275"/>
      <c r="BV55" s="1275"/>
      <c r="BW55" s="1275"/>
      <c r="BX55" s="1275">
        <v>18.2</v>
      </c>
      <c r="BY55" s="1275"/>
      <c r="BZ55" s="1275"/>
      <c r="CA55" s="1275"/>
      <c r="CB55" s="1275"/>
      <c r="CC55" s="1275"/>
      <c r="CD55" s="1275"/>
      <c r="CE55" s="1275"/>
      <c r="CF55" s="1275">
        <v>20.3</v>
      </c>
      <c r="CG55" s="1275"/>
      <c r="CH55" s="1275"/>
      <c r="CI55" s="1275"/>
      <c r="CJ55" s="1275"/>
      <c r="CK55" s="1275"/>
      <c r="CL55" s="1275"/>
      <c r="CM55" s="1275"/>
      <c r="CN55" s="1275">
        <v>15.5</v>
      </c>
      <c r="CO55" s="1275"/>
      <c r="CP55" s="1275"/>
      <c r="CQ55" s="1275"/>
      <c r="CR55" s="1275"/>
      <c r="CS55" s="1275"/>
      <c r="CT55" s="1275"/>
      <c r="CU55" s="1275"/>
      <c r="CV55" s="1275">
        <v>4.5999999999999996</v>
      </c>
      <c r="CW55" s="1275"/>
      <c r="CX55" s="1275"/>
      <c r="CY55" s="1275"/>
      <c r="CZ55" s="1275"/>
      <c r="DA55" s="1275"/>
      <c r="DB55" s="1275"/>
      <c r="DC55" s="1275"/>
    </row>
    <row r="56" spans="1:109" x14ac:dyDescent="0.15">
      <c r="A56" s="1253"/>
      <c r="B56" s="1245"/>
      <c r="G56" s="1264"/>
      <c r="H56" s="1264"/>
      <c r="I56" s="1264"/>
      <c r="J56" s="1264"/>
      <c r="K56" s="1273"/>
      <c r="L56" s="1273"/>
      <c r="M56" s="1273"/>
      <c r="N56" s="1273"/>
      <c r="AN56" s="1270"/>
      <c r="AO56" s="1270"/>
      <c r="AP56" s="1270"/>
      <c r="AQ56" s="1270"/>
      <c r="AR56" s="1270"/>
      <c r="AS56" s="1270"/>
      <c r="AT56" s="1270"/>
      <c r="AU56" s="1270"/>
      <c r="AV56" s="1270"/>
      <c r="AW56" s="1270"/>
      <c r="AX56" s="1270"/>
      <c r="AY56" s="1270"/>
      <c r="AZ56" s="1270"/>
      <c r="BA56" s="1270"/>
      <c r="BB56" s="1274"/>
      <c r="BC56" s="1274"/>
      <c r="BD56" s="1274"/>
      <c r="BE56" s="1274"/>
      <c r="BF56" s="1274"/>
      <c r="BG56" s="1274"/>
      <c r="BH56" s="1274"/>
      <c r="BI56" s="1274"/>
      <c r="BJ56" s="1274"/>
      <c r="BK56" s="1274"/>
      <c r="BL56" s="1274"/>
      <c r="BM56" s="1274"/>
      <c r="BN56" s="1274"/>
      <c r="BO56" s="1274"/>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1253" customFormat="1" x14ac:dyDescent="0.15">
      <c r="B57" s="1276"/>
      <c r="G57" s="1264"/>
      <c r="H57" s="1264"/>
      <c r="I57" s="1277"/>
      <c r="J57" s="1277"/>
      <c r="K57" s="1273"/>
      <c r="L57" s="1273"/>
      <c r="M57" s="1273"/>
      <c r="N57" s="1273"/>
      <c r="AM57" s="1239"/>
      <c r="AN57" s="1270"/>
      <c r="AO57" s="1270"/>
      <c r="AP57" s="1270"/>
      <c r="AQ57" s="1270"/>
      <c r="AR57" s="1270"/>
      <c r="AS57" s="1270"/>
      <c r="AT57" s="1270"/>
      <c r="AU57" s="1270"/>
      <c r="AV57" s="1270"/>
      <c r="AW57" s="1270"/>
      <c r="AX57" s="1270"/>
      <c r="AY57" s="1270"/>
      <c r="AZ57" s="1270"/>
      <c r="BA57" s="1270"/>
      <c r="BB57" s="1274" t="s">
        <v>593</v>
      </c>
      <c r="BC57" s="1274"/>
      <c r="BD57" s="1274"/>
      <c r="BE57" s="1274"/>
      <c r="BF57" s="1274"/>
      <c r="BG57" s="1274"/>
      <c r="BH57" s="1274"/>
      <c r="BI57" s="1274"/>
      <c r="BJ57" s="1274"/>
      <c r="BK57" s="1274"/>
      <c r="BL57" s="1274"/>
      <c r="BM57" s="1274"/>
      <c r="BN57" s="1274"/>
      <c r="BO57" s="1274"/>
      <c r="BP57" s="1275">
        <v>57.5</v>
      </c>
      <c r="BQ57" s="1275"/>
      <c r="BR57" s="1275"/>
      <c r="BS57" s="1275"/>
      <c r="BT57" s="1275"/>
      <c r="BU57" s="1275"/>
      <c r="BV57" s="1275"/>
      <c r="BW57" s="1275"/>
      <c r="BX57" s="1275">
        <v>59.3</v>
      </c>
      <c r="BY57" s="1275"/>
      <c r="BZ57" s="1275"/>
      <c r="CA57" s="1275"/>
      <c r="CB57" s="1275"/>
      <c r="CC57" s="1275"/>
      <c r="CD57" s="1275"/>
      <c r="CE57" s="1275"/>
      <c r="CF57" s="1275">
        <v>60.3</v>
      </c>
      <c r="CG57" s="1275"/>
      <c r="CH57" s="1275"/>
      <c r="CI57" s="1275"/>
      <c r="CJ57" s="1275"/>
      <c r="CK57" s="1275"/>
      <c r="CL57" s="1275"/>
      <c r="CM57" s="1275"/>
      <c r="CN57" s="1275">
        <v>61.5</v>
      </c>
      <c r="CO57" s="1275"/>
      <c r="CP57" s="1275"/>
      <c r="CQ57" s="1275"/>
      <c r="CR57" s="1275"/>
      <c r="CS57" s="1275"/>
      <c r="CT57" s="1275"/>
      <c r="CU57" s="1275"/>
      <c r="CV57" s="1275">
        <v>61</v>
      </c>
      <c r="CW57" s="1275"/>
      <c r="CX57" s="1275"/>
      <c r="CY57" s="1275"/>
      <c r="CZ57" s="1275"/>
      <c r="DA57" s="1275"/>
      <c r="DB57" s="1275"/>
      <c r="DC57" s="1275"/>
      <c r="DD57" s="1278"/>
      <c r="DE57" s="1276"/>
    </row>
    <row r="58" spans="1:109" s="1253" customFormat="1" x14ac:dyDescent="0.15">
      <c r="A58" s="1239"/>
      <c r="B58" s="1276"/>
      <c r="G58" s="1264"/>
      <c r="H58" s="1264"/>
      <c r="I58" s="1277"/>
      <c r="J58" s="1277"/>
      <c r="K58" s="1273"/>
      <c r="L58" s="1273"/>
      <c r="M58" s="1273"/>
      <c r="N58" s="1273"/>
      <c r="AM58" s="1239"/>
      <c r="AN58" s="1270"/>
      <c r="AO58" s="1270"/>
      <c r="AP58" s="1270"/>
      <c r="AQ58" s="1270"/>
      <c r="AR58" s="1270"/>
      <c r="AS58" s="1270"/>
      <c r="AT58" s="1270"/>
      <c r="AU58" s="1270"/>
      <c r="AV58" s="1270"/>
      <c r="AW58" s="1270"/>
      <c r="AX58" s="1270"/>
      <c r="AY58" s="1270"/>
      <c r="AZ58" s="1270"/>
      <c r="BA58" s="1270"/>
      <c r="BB58" s="1274"/>
      <c r="BC58" s="1274"/>
      <c r="BD58" s="1274"/>
      <c r="BE58" s="1274"/>
      <c r="BF58" s="1274"/>
      <c r="BG58" s="1274"/>
      <c r="BH58" s="1274"/>
      <c r="BI58" s="1274"/>
      <c r="BJ58" s="1274"/>
      <c r="BK58" s="1274"/>
      <c r="BL58" s="1274"/>
      <c r="BM58" s="1274"/>
      <c r="BN58" s="1274"/>
      <c r="BO58" s="1274"/>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1278"/>
      <c r="DE58" s="1276"/>
    </row>
    <row r="59" spans="1:109" s="1253" customFormat="1" x14ac:dyDescent="0.15">
      <c r="A59" s="1239"/>
      <c r="B59" s="1276"/>
      <c r="K59" s="1279"/>
      <c r="L59" s="1279"/>
      <c r="M59" s="1279"/>
      <c r="N59" s="1279"/>
      <c r="AQ59" s="1279"/>
      <c r="AR59" s="1279"/>
      <c r="AS59" s="1279"/>
      <c r="AT59" s="1279"/>
      <c r="BC59" s="1279"/>
      <c r="BD59" s="1279"/>
      <c r="BE59" s="1279"/>
      <c r="BF59" s="1279"/>
      <c r="BO59" s="1279"/>
      <c r="BP59" s="1279"/>
      <c r="BQ59" s="1279"/>
      <c r="BR59" s="1279"/>
      <c r="CA59" s="1279"/>
      <c r="CB59" s="1279"/>
      <c r="CC59" s="1279"/>
      <c r="CD59" s="1279"/>
      <c r="CM59" s="1279"/>
      <c r="CN59" s="1279"/>
      <c r="CO59" s="1279"/>
      <c r="CP59" s="1279"/>
      <c r="CY59" s="1279"/>
      <c r="CZ59" s="1279"/>
      <c r="DA59" s="1279"/>
      <c r="DB59" s="1279"/>
      <c r="DC59" s="1279"/>
      <c r="DD59" s="1278"/>
      <c r="DE59" s="1276"/>
    </row>
    <row r="60" spans="1:109" s="1253" customFormat="1" x14ac:dyDescent="0.15">
      <c r="A60" s="1239"/>
      <c r="B60" s="1276"/>
      <c r="K60" s="1279"/>
      <c r="L60" s="1279"/>
      <c r="M60" s="1279"/>
      <c r="N60" s="1279"/>
      <c r="AQ60" s="1279"/>
      <c r="AR60" s="1279"/>
      <c r="AS60" s="1279"/>
      <c r="AT60" s="1279"/>
      <c r="BC60" s="1279"/>
      <c r="BD60" s="1279"/>
      <c r="BE60" s="1279"/>
      <c r="BF60" s="1279"/>
      <c r="BO60" s="1279"/>
      <c r="BP60" s="1279"/>
      <c r="BQ60" s="1279"/>
      <c r="BR60" s="1279"/>
      <c r="CA60" s="1279"/>
      <c r="CB60" s="1279"/>
      <c r="CC60" s="1279"/>
      <c r="CD60" s="1279"/>
      <c r="CM60" s="1279"/>
      <c r="CN60" s="1279"/>
      <c r="CO60" s="1279"/>
      <c r="CP60" s="1279"/>
      <c r="CY60" s="1279"/>
      <c r="CZ60" s="1279"/>
      <c r="DA60" s="1279"/>
      <c r="DB60" s="1279"/>
      <c r="DC60" s="1279"/>
      <c r="DD60" s="1278"/>
      <c r="DE60" s="1276"/>
    </row>
    <row r="61" spans="1:109" s="1253" customFormat="1" x14ac:dyDescent="0.15">
      <c r="A61" s="1239"/>
      <c r="B61" s="1280"/>
      <c r="C61" s="1281"/>
      <c r="D61" s="1281"/>
      <c r="E61" s="1281"/>
      <c r="F61" s="1281"/>
      <c r="G61" s="1281"/>
      <c r="H61" s="1281"/>
      <c r="I61" s="1281"/>
      <c r="J61" s="1281"/>
      <c r="K61" s="1281"/>
      <c r="L61" s="1281"/>
      <c r="M61" s="1282"/>
      <c r="N61" s="1282"/>
      <c r="O61" s="1281"/>
      <c r="P61" s="1281"/>
      <c r="Q61" s="1281"/>
      <c r="R61" s="1281"/>
      <c r="S61" s="1281"/>
      <c r="T61" s="1281"/>
      <c r="U61" s="1281"/>
      <c r="V61" s="1281"/>
      <c r="W61" s="1281"/>
      <c r="X61" s="1281"/>
      <c r="Y61" s="1281"/>
      <c r="Z61" s="1281"/>
      <c r="AA61" s="1281"/>
      <c r="AB61" s="1281"/>
      <c r="AC61" s="1281"/>
      <c r="AD61" s="1281"/>
      <c r="AE61" s="1281"/>
      <c r="AF61" s="1281"/>
      <c r="AG61" s="1281"/>
      <c r="AH61" s="1281"/>
      <c r="AI61" s="1281"/>
      <c r="AJ61" s="1281"/>
      <c r="AK61" s="1281"/>
      <c r="AL61" s="1281"/>
      <c r="AM61" s="1281"/>
      <c r="AN61" s="1281"/>
      <c r="AO61" s="1281"/>
      <c r="AP61" s="1281"/>
      <c r="AQ61" s="1281"/>
      <c r="AR61" s="1281"/>
      <c r="AS61" s="1282"/>
      <c r="AT61" s="1282"/>
      <c r="AU61" s="1281"/>
      <c r="AV61" s="1281"/>
      <c r="AW61" s="1281"/>
      <c r="AX61" s="1281"/>
      <c r="AY61" s="1281"/>
      <c r="AZ61" s="1281"/>
      <c r="BA61" s="1281"/>
      <c r="BB61" s="1281"/>
      <c r="BC61" s="1281"/>
      <c r="BD61" s="1281"/>
      <c r="BE61" s="1282"/>
      <c r="BF61" s="1282"/>
      <c r="BG61" s="1281"/>
      <c r="BH61" s="1281"/>
      <c r="BI61" s="1281"/>
      <c r="BJ61" s="1281"/>
      <c r="BK61" s="1281"/>
      <c r="BL61" s="1281"/>
      <c r="BM61" s="1281"/>
      <c r="BN61" s="1281"/>
      <c r="BO61" s="1281"/>
      <c r="BP61" s="1281"/>
      <c r="BQ61" s="1282"/>
      <c r="BR61" s="1282"/>
      <c r="BS61" s="1281"/>
      <c r="BT61" s="1281"/>
      <c r="BU61" s="1281"/>
      <c r="BV61" s="1281"/>
      <c r="BW61" s="1281"/>
      <c r="BX61" s="1281"/>
      <c r="BY61" s="1281"/>
      <c r="BZ61" s="1281"/>
      <c r="CA61" s="1281"/>
      <c r="CB61" s="1281"/>
      <c r="CC61" s="1282"/>
      <c r="CD61" s="1282"/>
      <c r="CE61" s="1281"/>
      <c r="CF61" s="1281"/>
      <c r="CG61" s="1281"/>
      <c r="CH61" s="1281"/>
      <c r="CI61" s="1281"/>
      <c r="CJ61" s="1281"/>
      <c r="CK61" s="1281"/>
      <c r="CL61" s="1281"/>
      <c r="CM61" s="1281"/>
      <c r="CN61" s="1281"/>
      <c r="CO61" s="1282"/>
      <c r="CP61" s="1282"/>
      <c r="CQ61" s="1281"/>
      <c r="CR61" s="1281"/>
      <c r="CS61" s="1281"/>
      <c r="CT61" s="1281"/>
      <c r="CU61" s="1281"/>
      <c r="CV61" s="1281"/>
      <c r="CW61" s="1281"/>
      <c r="CX61" s="1281"/>
      <c r="CY61" s="1281"/>
      <c r="CZ61" s="1281"/>
      <c r="DA61" s="1282"/>
      <c r="DB61" s="1282"/>
      <c r="DC61" s="1282"/>
      <c r="DD61" s="1283"/>
      <c r="DE61" s="1276"/>
    </row>
    <row r="62" spans="1:109" x14ac:dyDescent="0.15">
      <c r="B62" s="1250"/>
      <c r="C62" s="1250"/>
      <c r="D62" s="1250"/>
      <c r="E62" s="1250"/>
      <c r="F62" s="1250"/>
      <c r="G62" s="1250"/>
      <c r="H62" s="1250"/>
      <c r="I62" s="1250"/>
      <c r="J62" s="1250"/>
      <c r="K62" s="1250"/>
      <c r="L62" s="1250"/>
      <c r="M62" s="1250"/>
      <c r="N62" s="1250"/>
      <c r="O62" s="1250"/>
      <c r="P62" s="1250"/>
      <c r="Q62" s="1250"/>
      <c r="R62" s="1250"/>
      <c r="S62" s="1250"/>
      <c r="T62" s="1250"/>
      <c r="U62" s="1250"/>
      <c r="V62" s="1250"/>
      <c r="W62" s="1250"/>
      <c r="X62" s="1250"/>
      <c r="Y62" s="1250"/>
      <c r="Z62" s="1250"/>
      <c r="AA62" s="1250"/>
      <c r="AB62" s="1250"/>
      <c r="AC62" s="1250"/>
      <c r="AD62" s="1250"/>
      <c r="AE62" s="1250"/>
      <c r="AF62" s="1250"/>
      <c r="AG62" s="1250"/>
      <c r="AH62" s="1250"/>
      <c r="AI62" s="1250"/>
      <c r="AJ62" s="1250"/>
      <c r="AK62" s="1250"/>
      <c r="AL62" s="1250"/>
      <c r="AM62" s="1250"/>
      <c r="AN62" s="1250"/>
      <c r="AO62" s="1250"/>
      <c r="AP62" s="1250"/>
      <c r="AQ62" s="1250"/>
      <c r="AR62" s="1250"/>
      <c r="AS62" s="1250"/>
      <c r="AT62" s="1250"/>
      <c r="AU62" s="1250"/>
      <c r="AV62" s="1250"/>
      <c r="AW62" s="1250"/>
      <c r="AX62" s="1250"/>
      <c r="AY62" s="1250"/>
      <c r="AZ62" s="1250"/>
      <c r="BA62" s="1250"/>
      <c r="BB62" s="1250"/>
      <c r="BC62" s="1250"/>
      <c r="BD62" s="1250"/>
      <c r="BE62" s="1250"/>
      <c r="BF62" s="1250"/>
      <c r="BG62" s="1250"/>
      <c r="BH62" s="1250"/>
      <c r="BI62" s="1250"/>
      <c r="BJ62" s="1250"/>
      <c r="BK62" s="1250"/>
      <c r="BL62" s="1250"/>
      <c r="BM62" s="1250"/>
      <c r="BN62" s="1250"/>
      <c r="BO62" s="1250"/>
      <c r="BP62" s="1250"/>
      <c r="BQ62" s="1250"/>
      <c r="BR62" s="1250"/>
      <c r="BS62" s="1250"/>
      <c r="BT62" s="1250"/>
      <c r="BU62" s="1250"/>
      <c r="BV62" s="1250"/>
      <c r="BW62" s="1250"/>
      <c r="BX62" s="1250"/>
      <c r="BY62" s="1250"/>
      <c r="BZ62" s="1250"/>
      <c r="CA62" s="1250"/>
      <c r="CB62" s="1250"/>
      <c r="CC62" s="1250"/>
      <c r="CD62" s="1250"/>
      <c r="CE62" s="1250"/>
      <c r="CF62" s="1250"/>
      <c r="CG62" s="1250"/>
      <c r="CH62" s="1250"/>
      <c r="CI62" s="1250"/>
      <c r="CJ62" s="1250"/>
      <c r="CK62" s="1250"/>
      <c r="CL62" s="1250"/>
      <c r="CM62" s="1250"/>
      <c r="CN62" s="1250"/>
      <c r="CO62" s="1250"/>
      <c r="CP62" s="1250"/>
      <c r="CQ62" s="1250"/>
      <c r="CR62" s="1250"/>
      <c r="CS62" s="1250"/>
      <c r="CT62" s="1250"/>
      <c r="CU62" s="1250"/>
      <c r="CV62" s="1250"/>
      <c r="CW62" s="1250"/>
      <c r="CX62" s="1250"/>
      <c r="CY62" s="1250"/>
      <c r="CZ62" s="1250"/>
      <c r="DA62" s="1250"/>
      <c r="DB62" s="1250"/>
      <c r="DC62" s="1250"/>
      <c r="DD62" s="1250"/>
      <c r="DE62" s="1239"/>
    </row>
    <row r="63" spans="1:109" ht="17.25" x14ac:dyDescent="0.15">
      <c r="B63" s="1284" t="s">
        <v>595</v>
      </c>
    </row>
    <row r="64" spans="1:109" x14ac:dyDescent="0.15">
      <c r="B64" s="1245"/>
      <c r="G64" s="1252"/>
      <c r="I64" s="1285"/>
      <c r="J64" s="1285"/>
      <c r="K64" s="1285"/>
      <c r="L64" s="1285"/>
      <c r="M64" s="1285"/>
      <c r="N64" s="1286"/>
      <c r="AM64" s="1252"/>
      <c r="AN64" s="1252" t="s">
        <v>588</v>
      </c>
      <c r="AP64" s="1253"/>
      <c r="AQ64" s="1253"/>
      <c r="AR64" s="1253"/>
      <c r="AY64" s="1252"/>
      <c r="BA64" s="1253"/>
      <c r="BB64" s="1253"/>
      <c r="BC64" s="1253"/>
      <c r="BK64" s="1252"/>
      <c r="BM64" s="1253"/>
      <c r="BN64" s="1253"/>
      <c r="BO64" s="1253"/>
      <c r="BW64" s="1252"/>
      <c r="BY64" s="1253"/>
      <c r="BZ64" s="1253"/>
      <c r="CA64" s="1253"/>
      <c r="CI64" s="1252"/>
      <c r="CK64" s="1253"/>
      <c r="CL64" s="1253"/>
      <c r="CM64" s="1253"/>
      <c r="CU64" s="1252"/>
      <c r="CW64" s="1253"/>
      <c r="CX64" s="1253"/>
      <c r="CY64" s="1253"/>
    </row>
    <row r="65" spans="2:107" x14ac:dyDescent="0.15">
      <c r="B65" s="1245"/>
      <c r="AN65" s="1254" t="s">
        <v>596</v>
      </c>
      <c r="AO65" s="1255"/>
      <c r="AP65" s="1255"/>
      <c r="AQ65" s="1255"/>
      <c r="AR65" s="1255"/>
      <c r="AS65" s="1255"/>
      <c r="AT65" s="1255"/>
      <c r="AU65" s="1255"/>
      <c r="AV65" s="1255"/>
      <c r="AW65" s="1255"/>
      <c r="AX65" s="1255"/>
      <c r="AY65" s="1255"/>
      <c r="AZ65" s="1255"/>
      <c r="BA65" s="1255"/>
      <c r="BB65" s="1255"/>
      <c r="BC65" s="1255"/>
      <c r="BD65" s="1255"/>
      <c r="BE65" s="1255"/>
      <c r="BF65" s="1255"/>
      <c r="BG65" s="1255"/>
      <c r="BH65" s="1255"/>
      <c r="BI65" s="1255"/>
      <c r="BJ65" s="1255"/>
      <c r="BK65" s="1255"/>
      <c r="BL65" s="1255"/>
      <c r="BM65" s="1255"/>
      <c r="BN65" s="1255"/>
      <c r="BO65" s="1255"/>
      <c r="BP65" s="1255"/>
      <c r="BQ65" s="1255"/>
      <c r="BR65" s="1255"/>
      <c r="BS65" s="1255"/>
      <c r="BT65" s="1255"/>
      <c r="BU65" s="1255"/>
      <c r="BV65" s="1255"/>
      <c r="BW65" s="1255"/>
      <c r="BX65" s="1255"/>
      <c r="BY65" s="1255"/>
      <c r="BZ65" s="1255"/>
      <c r="CA65" s="1255"/>
      <c r="CB65" s="1255"/>
      <c r="CC65" s="1255"/>
      <c r="CD65" s="1255"/>
      <c r="CE65" s="1255"/>
      <c r="CF65" s="1255"/>
      <c r="CG65" s="1255"/>
      <c r="CH65" s="1255"/>
      <c r="CI65" s="1255"/>
      <c r="CJ65" s="1255"/>
      <c r="CK65" s="1255"/>
      <c r="CL65" s="1255"/>
      <c r="CM65" s="1255"/>
      <c r="CN65" s="1255"/>
      <c r="CO65" s="1255"/>
      <c r="CP65" s="1255"/>
      <c r="CQ65" s="1255"/>
      <c r="CR65" s="1255"/>
      <c r="CS65" s="1255"/>
      <c r="CT65" s="1255"/>
      <c r="CU65" s="1255"/>
      <c r="CV65" s="1255"/>
      <c r="CW65" s="1255"/>
      <c r="CX65" s="1255"/>
      <c r="CY65" s="1255"/>
      <c r="CZ65" s="1255"/>
      <c r="DA65" s="1255"/>
      <c r="DB65" s="1255"/>
      <c r="DC65" s="1256"/>
    </row>
    <row r="66" spans="2:107" x14ac:dyDescent="0.15">
      <c r="B66" s="1245"/>
      <c r="AN66" s="1257"/>
      <c r="AO66" s="1258"/>
      <c r="AP66" s="1258"/>
      <c r="AQ66" s="1258"/>
      <c r="AR66" s="1258"/>
      <c r="AS66" s="1258"/>
      <c r="AT66" s="1258"/>
      <c r="AU66" s="1258"/>
      <c r="AV66" s="1258"/>
      <c r="AW66" s="1258"/>
      <c r="AX66" s="1258"/>
      <c r="AY66" s="1258"/>
      <c r="AZ66" s="1258"/>
      <c r="BA66" s="1258"/>
      <c r="BB66" s="1258"/>
      <c r="BC66" s="1258"/>
      <c r="BD66" s="1258"/>
      <c r="BE66" s="1258"/>
      <c r="BF66" s="1258"/>
      <c r="BG66" s="1258"/>
      <c r="BH66" s="1258"/>
      <c r="BI66" s="1258"/>
      <c r="BJ66" s="1258"/>
      <c r="BK66" s="1258"/>
      <c r="BL66" s="1258"/>
      <c r="BM66" s="1258"/>
      <c r="BN66" s="1258"/>
      <c r="BO66" s="1258"/>
      <c r="BP66" s="1258"/>
      <c r="BQ66" s="1258"/>
      <c r="BR66" s="1258"/>
      <c r="BS66" s="1258"/>
      <c r="BT66" s="1258"/>
      <c r="BU66" s="1258"/>
      <c r="BV66" s="1258"/>
      <c r="BW66" s="1258"/>
      <c r="BX66" s="1258"/>
      <c r="BY66" s="1258"/>
      <c r="BZ66" s="1258"/>
      <c r="CA66" s="1258"/>
      <c r="CB66" s="1258"/>
      <c r="CC66" s="1258"/>
      <c r="CD66" s="1258"/>
      <c r="CE66" s="1258"/>
      <c r="CF66" s="1258"/>
      <c r="CG66" s="1258"/>
      <c r="CH66" s="1258"/>
      <c r="CI66" s="1258"/>
      <c r="CJ66" s="1258"/>
      <c r="CK66" s="1258"/>
      <c r="CL66" s="1258"/>
      <c r="CM66" s="1258"/>
      <c r="CN66" s="1258"/>
      <c r="CO66" s="1258"/>
      <c r="CP66" s="1258"/>
      <c r="CQ66" s="1258"/>
      <c r="CR66" s="1258"/>
      <c r="CS66" s="1258"/>
      <c r="CT66" s="1258"/>
      <c r="CU66" s="1258"/>
      <c r="CV66" s="1258"/>
      <c r="CW66" s="1258"/>
      <c r="CX66" s="1258"/>
      <c r="CY66" s="1258"/>
      <c r="CZ66" s="1258"/>
      <c r="DA66" s="1258"/>
      <c r="DB66" s="1258"/>
      <c r="DC66" s="1259"/>
    </row>
    <row r="67" spans="2:107" x14ac:dyDescent="0.15">
      <c r="B67" s="1245"/>
      <c r="AN67" s="1257"/>
      <c r="AO67" s="1258"/>
      <c r="AP67" s="1258"/>
      <c r="AQ67" s="1258"/>
      <c r="AR67" s="1258"/>
      <c r="AS67" s="1258"/>
      <c r="AT67" s="1258"/>
      <c r="AU67" s="1258"/>
      <c r="AV67" s="1258"/>
      <c r="AW67" s="1258"/>
      <c r="AX67" s="1258"/>
      <c r="AY67" s="1258"/>
      <c r="AZ67" s="1258"/>
      <c r="BA67" s="1258"/>
      <c r="BB67" s="1258"/>
      <c r="BC67" s="1258"/>
      <c r="BD67" s="1258"/>
      <c r="BE67" s="1258"/>
      <c r="BF67" s="1258"/>
      <c r="BG67" s="1258"/>
      <c r="BH67" s="1258"/>
      <c r="BI67" s="1258"/>
      <c r="BJ67" s="1258"/>
      <c r="BK67" s="1258"/>
      <c r="BL67" s="1258"/>
      <c r="BM67" s="1258"/>
      <c r="BN67" s="1258"/>
      <c r="BO67" s="1258"/>
      <c r="BP67" s="1258"/>
      <c r="BQ67" s="1258"/>
      <c r="BR67" s="1258"/>
      <c r="BS67" s="1258"/>
      <c r="BT67" s="1258"/>
      <c r="BU67" s="1258"/>
      <c r="BV67" s="1258"/>
      <c r="BW67" s="1258"/>
      <c r="BX67" s="1258"/>
      <c r="BY67" s="1258"/>
      <c r="BZ67" s="1258"/>
      <c r="CA67" s="1258"/>
      <c r="CB67" s="1258"/>
      <c r="CC67" s="1258"/>
      <c r="CD67" s="1258"/>
      <c r="CE67" s="1258"/>
      <c r="CF67" s="1258"/>
      <c r="CG67" s="1258"/>
      <c r="CH67" s="1258"/>
      <c r="CI67" s="1258"/>
      <c r="CJ67" s="1258"/>
      <c r="CK67" s="1258"/>
      <c r="CL67" s="1258"/>
      <c r="CM67" s="1258"/>
      <c r="CN67" s="1258"/>
      <c r="CO67" s="1258"/>
      <c r="CP67" s="1258"/>
      <c r="CQ67" s="1258"/>
      <c r="CR67" s="1258"/>
      <c r="CS67" s="1258"/>
      <c r="CT67" s="1258"/>
      <c r="CU67" s="1258"/>
      <c r="CV67" s="1258"/>
      <c r="CW67" s="1258"/>
      <c r="CX67" s="1258"/>
      <c r="CY67" s="1258"/>
      <c r="CZ67" s="1258"/>
      <c r="DA67" s="1258"/>
      <c r="DB67" s="1258"/>
      <c r="DC67" s="1259"/>
    </row>
    <row r="68" spans="2:107" x14ac:dyDescent="0.15">
      <c r="B68" s="1245"/>
      <c r="AN68" s="1257"/>
      <c r="AO68" s="1258"/>
      <c r="AP68" s="1258"/>
      <c r="AQ68" s="1258"/>
      <c r="AR68" s="1258"/>
      <c r="AS68" s="1258"/>
      <c r="AT68" s="1258"/>
      <c r="AU68" s="1258"/>
      <c r="AV68" s="1258"/>
      <c r="AW68" s="1258"/>
      <c r="AX68" s="1258"/>
      <c r="AY68" s="1258"/>
      <c r="AZ68" s="1258"/>
      <c r="BA68" s="1258"/>
      <c r="BB68" s="1258"/>
      <c r="BC68" s="1258"/>
      <c r="BD68" s="1258"/>
      <c r="BE68" s="1258"/>
      <c r="BF68" s="1258"/>
      <c r="BG68" s="1258"/>
      <c r="BH68" s="1258"/>
      <c r="BI68" s="1258"/>
      <c r="BJ68" s="1258"/>
      <c r="BK68" s="1258"/>
      <c r="BL68" s="1258"/>
      <c r="BM68" s="1258"/>
      <c r="BN68" s="1258"/>
      <c r="BO68" s="1258"/>
      <c r="BP68" s="1258"/>
      <c r="BQ68" s="1258"/>
      <c r="BR68" s="1258"/>
      <c r="BS68" s="1258"/>
      <c r="BT68" s="1258"/>
      <c r="BU68" s="1258"/>
      <c r="BV68" s="1258"/>
      <c r="BW68" s="1258"/>
      <c r="BX68" s="1258"/>
      <c r="BY68" s="1258"/>
      <c r="BZ68" s="1258"/>
      <c r="CA68" s="1258"/>
      <c r="CB68" s="1258"/>
      <c r="CC68" s="1258"/>
      <c r="CD68" s="1258"/>
      <c r="CE68" s="1258"/>
      <c r="CF68" s="1258"/>
      <c r="CG68" s="1258"/>
      <c r="CH68" s="1258"/>
      <c r="CI68" s="1258"/>
      <c r="CJ68" s="1258"/>
      <c r="CK68" s="1258"/>
      <c r="CL68" s="1258"/>
      <c r="CM68" s="1258"/>
      <c r="CN68" s="1258"/>
      <c r="CO68" s="1258"/>
      <c r="CP68" s="1258"/>
      <c r="CQ68" s="1258"/>
      <c r="CR68" s="1258"/>
      <c r="CS68" s="1258"/>
      <c r="CT68" s="1258"/>
      <c r="CU68" s="1258"/>
      <c r="CV68" s="1258"/>
      <c r="CW68" s="1258"/>
      <c r="CX68" s="1258"/>
      <c r="CY68" s="1258"/>
      <c r="CZ68" s="1258"/>
      <c r="DA68" s="1258"/>
      <c r="DB68" s="1258"/>
      <c r="DC68" s="1259"/>
    </row>
    <row r="69" spans="2:107" x14ac:dyDescent="0.15">
      <c r="B69" s="1245"/>
      <c r="AN69" s="1260"/>
      <c r="AO69" s="1261"/>
      <c r="AP69" s="1261"/>
      <c r="AQ69" s="1261"/>
      <c r="AR69" s="1261"/>
      <c r="AS69" s="1261"/>
      <c r="AT69" s="1261"/>
      <c r="AU69" s="1261"/>
      <c r="AV69" s="1261"/>
      <c r="AW69" s="1261"/>
      <c r="AX69" s="1261"/>
      <c r="AY69" s="1261"/>
      <c r="AZ69" s="1261"/>
      <c r="BA69" s="1261"/>
      <c r="BB69" s="1261"/>
      <c r="BC69" s="1261"/>
      <c r="BD69" s="1261"/>
      <c r="BE69" s="1261"/>
      <c r="BF69" s="1261"/>
      <c r="BG69" s="1261"/>
      <c r="BH69" s="1261"/>
      <c r="BI69" s="1261"/>
      <c r="BJ69" s="1261"/>
      <c r="BK69" s="1261"/>
      <c r="BL69" s="1261"/>
      <c r="BM69" s="1261"/>
      <c r="BN69" s="1261"/>
      <c r="BO69" s="1261"/>
      <c r="BP69" s="1261"/>
      <c r="BQ69" s="1261"/>
      <c r="BR69" s="1261"/>
      <c r="BS69" s="1261"/>
      <c r="BT69" s="1261"/>
      <c r="BU69" s="1261"/>
      <c r="BV69" s="1261"/>
      <c r="BW69" s="1261"/>
      <c r="BX69" s="1261"/>
      <c r="BY69" s="1261"/>
      <c r="BZ69" s="1261"/>
      <c r="CA69" s="1261"/>
      <c r="CB69" s="1261"/>
      <c r="CC69" s="1261"/>
      <c r="CD69" s="1261"/>
      <c r="CE69" s="1261"/>
      <c r="CF69" s="1261"/>
      <c r="CG69" s="1261"/>
      <c r="CH69" s="1261"/>
      <c r="CI69" s="1261"/>
      <c r="CJ69" s="1261"/>
      <c r="CK69" s="1261"/>
      <c r="CL69" s="1261"/>
      <c r="CM69" s="1261"/>
      <c r="CN69" s="1261"/>
      <c r="CO69" s="1261"/>
      <c r="CP69" s="1261"/>
      <c r="CQ69" s="1261"/>
      <c r="CR69" s="1261"/>
      <c r="CS69" s="1261"/>
      <c r="CT69" s="1261"/>
      <c r="CU69" s="1261"/>
      <c r="CV69" s="1261"/>
      <c r="CW69" s="1261"/>
      <c r="CX69" s="1261"/>
      <c r="CY69" s="1261"/>
      <c r="CZ69" s="1261"/>
      <c r="DA69" s="1261"/>
      <c r="DB69" s="1261"/>
      <c r="DC69" s="1262"/>
    </row>
    <row r="70" spans="2:107" x14ac:dyDescent="0.15">
      <c r="B70" s="1245"/>
      <c r="H70" s="1287"/>
      <c r="I70" s="1287"/>
      <c r="J70" s="1288"/>
      <c r="K70" s="1288"/>
      <c r="L70" s="1289"/>
      <c r="M70" s="1288"/>
      <c r="N70" s="1289"/>
      <c r="AN70" s="1263"/>
      <c r="AO70" s="1263"/>
      <c r="AP70" s="1263"/>
      <c r="AZ70" s="1263"/>
      <c r="BA70" s="1263"/>
      <c r="BB70" s="1263"/>
      <c r="BL70" s="1263"/>
      <c r="BM70" s="1263"/>
      <c r="BN70" s="1263"/>
      <c r="BX70" s="1263"/>
      <c r="BY70" s="1263"/>
      <c r="BZ70" s="1263"/>
      <c r="CJ70" s="1263"/>
      <c r="CK70" s="1263"/>
      <c r="CL70" s="1263"/>
      <c r="CV70" s="1263"/>
      <c r="CW70" s="1263"/>
      <c r="CX70" s="1263"/>
    </row>
    <row r="71" spans="2:107" x14ac:dyDescent="0.15">
      <c r="B71" s="1245"/>
      <c r="G71" s="1290"/>
      <c r="I71" s="1291"/>
      <c r="J71" s="1288"/>
      <c r="K71" s="1288"/>
      <c r="L71" s="1289"/>
      <c r="M71" s="1288"/>
      <c r="N71" s="1289"/>
      <c r="AM71" s="1290"/>
      <c r="AN71" s="1239" t="s">
        <v>590</v>
      </c>
    </row>
    <row r="72" spans="2:107" x14ac:dyDescent="0.15">
      <c r="B72" s="1245"/>
      <c r="G72" s="1264"/>
      <c r="H72" s="1264"/>
      <c r="I72" s="1264"/>
      <c r="J72" s="1264"/>
      <c r="K72" s="1265"/>
      <c r="L72" s="1265"/>
      <c r="M72" s="1266"/>
      <c r="N72" s="1266"/>
      <c r="AN72" s="1267"/>
      <c r="AO72" s="1268"/>
      <c r="AP72" s="1268"/>
      <c r="AQ72" s="1268"/>
      <c r="AR72" s="1268"/>
      <c r="AS72" s="1268"/>
      <c r="AT72" s="1268"/>
      <c r="AU72" s="1268"/>
      <c r="AV72" s="1268"/>
      <c r="AW72" s="1268"/>
      <c r="AX72" s="1268"/>
      <c r="AY72" s="1268"/>
      <c r="AZ72" s="1268"/>
      <c r="BA72" s="1268"/>
      <c r="BB72" s="1268"/>
      <c r="BC72" s="1268"/>
      <c r="BD72" s="1268"/>
      <c r="BE72" s="1268"/>
      <c r="BF72" s="1268"/>
      <c r="BG72" s="1268"/>
      <c r="BH72" s="1268"/>
      <c r="BI72" s="1268"/>
      <c r="BJ72" s="1268"/>
      <c r="BK72" s="1268"/>
      <c r="BL72" s="1268"/>
      <c r="BM72" s="1268"/>
      <c r="BN72" s="1268"/>
      <c r="BO72" s="1269"/>
      <c r="BP72" s="1270" t="s">
        <v>547</v>
      </c>
      <c r="BQ72" s="1270"/>
      <c r="BR72" s="1270"/>
      <c r="BS72" s="1270"/>
      <c r="BT72" s="1270"/>
      <c r="BU72" s="1270"/>
      <c r="BV72" s="1270"/>
      <c r="BW72" s="1270"/>
      <c r="BX72" s="1270" t="s">
        <v>548</v>
      </c>
      <c r="BY72" s="1270"/>
      <c r="BZ72" s="1270"/>
      <c r="CA72" s="1270"/>
      <c r="CB72" s="1270"/>
      <c r="CC72" s="1270"/>
      <c r="CD72" s="1270"/>
      <c r="CE72" s="1270"/>
      <c r="CF72" s="1270" t="s">
        <v>549</v>
      </c>
      <c r="CG72" s="1270"/>
      <c r="CH72" s="1270"/>
      <c r="CI72" s="1270"/>
      <c r="CJ72" s="1270"/>
      <c r="CK72" s="1270"/>
      <c r="CL72" s="1270"/>
      <c r="CM72" s="1270"/>
      <c r="CN72" s="1270" t="s">
        <v>550</v>
      </c>
      <c r="CO72" s="1270"/>
      <c r="CP72" s="1270"/>
      <c r="CQ72" s="1270"/>
      <c r="CR72" s="1270"/>
      <c r="CS72" s="1270"/>
      <c r="CT72" s="1270"/>
      <c r="CU72" s="1270"/>
      <c r="CV72" s="1270" t="s">
        <v>551</v>
      </c>
      <c r="CW72" s="1270"/>
      <c r="CX72" s="1270"/>
      <c r="CY72" s="1270"/>
      <c r="CZ72" s="1270"/>
      <c r="DA72" s="1270"/>
      <c r="DB72" s="1270"/>
      <c r="DC72" s="1270"/>
    </row>
    <row r="73" spans="2:107" x14ac:dyDescent="0.15">
      <c r="B73" s="1245"/>
      <c r="G73" s="1271"/>
      <c r="H73" s="1271"/>
      <c r="I73" s="1271"/>
      <c r="J73" s="1271"/>
      <c r="K73" s="1292"/>
      <c r="L73" s="1292"/>
      <c r="M73" s="1292"/>
      <c r="N73" s="1292"/>
      <c r="AM73" s="1263"/>
      <c r="AN73" s="1274" t="s">
        <v>591</v>
      </c>
      <c r="AO73" s="1274"/>
      <c r="AP73" s="1274"/>
      <c r="AQ73" s="1274"/>
      <c r="AR73" s="1274"/>
      <c r="AS73" s="1274"/>
      <c r="AT73" s="1274"/>
      <c r="AU73" s="1274"/>
      <c r="AV73" s="1274"/>
      <c r="AW73" s="1274"/>
      <c r="AX73" s="1274"/>
      <c r="AY73" s="1274"/>
      <c r="AZ73" s="1274"/>
      <c r="BA73" s="1274"/>
      <c r="BB73" s="1274" t="s">
        <v>592</v>
      </c>
      <c r="BC73" s="1274"/>
      <c r="BD73" s="1274"/>
      <c r="BE73" s="1274"/>
      <c r="BF73" s="1274"/>
      <c r="BG73" s="1274"/>
      <c r="BH73" s="1274"/>
      <c r="BI73" s="1274"/>
      <c r="BJ73" s="1274"/>
      <c r="BK73" s="1274"/>
      <c r="BL73" s="1274"/>
      <c r="BM73" s="1274"/>
      <c r="BN73" s="1274"/>
      <c r="BO73" s="1274"/>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x14ac:dyDescent="0.15">
      <c r="B74" s="1245"/>
      <c r="G74" s="1271"/>
      <c r="H74" s="1271"/>
      <c r="I74" s="1271"/>
      <c r="J74" s="1271"/>
      <c r="K74" s="1292"/>
      <c r="L74" s="1292"/>
      <c r="M74" s="1292"/>
      <c r="N74" s="1292"/>
      <c r="AM74" s="1263"/>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x14ac:dyDescent="0.15">
      <c r="B75" s="1245"/>
      <c r="G75" s="1271"/>
      <c r="H75" s="1271"/>
      <c r="I75" s="1264"/>
      <c r="J75" s="1264"/>
      <c r="K75" s="1273"/>
      <c r="L75" s="1273"/>
      <c r="M75" s="1273"/>
      <c r="N75" s="1273"/>
      <c r="AM75" s="1263"/>
      <c r="AN75" s="1274"/>
      <c r="AO75" s="1274"/>
      <c r="AP75" s="1274"/>
      <c r="AQ75" s="1274"/>
      <c r="AR75" s="1274"/>
      <c r="AS75" s="1274"/>
      <c r="AT75" s="1274"/>
      <c r="AU75" s="1274"/>
      <c r="AV75" s="1274"/>
      <c r="AW75" s="1274"/>
      <c r="AX75" s="1274"/>
      <c r="AY75" s="1274"/>
      <c r="AZ75" s="1274"/>
      <c r="BA75" s="1274"/>
      <c r="BB75" s="1274" t="s">
        <v>597</v>
      </c>
      <c r="BC75" s="1274"/>
      <c r="BD75" s="1274"/>
      <c r="BE75" s="1274"/>
      <c r="BF75" s="1274"/>
      <c r="BG75" s="1274"/>
      <c r="BH75" s="1274"/>
      <c r="BI75" s="1274"/>
      <c r="BJ75" s="1274"/>
      <c r="BK75" s="1274"/>
      <c r="BL75" s="1274"/>
      <c r="BM75" s="1274"/>
      <c r="BN75" s="1274"/>
      <c r="BO75" s="1274"/>
      <c r="BP75" s="1275">
        <v>4.9000000000000004</v>
      </c>
      <c r="BQ75" s="1275"/>
      <c r="BR75" s="1275"/>
      <c r="BS75" s="1275"/>
      <c r="BT75" s="1275"/>
      <c r="BU75" s="1275"/>
      <c r="BV75" s="1275"/>
      <c r="BW75" s="1275"/>
      <c r="BX75" s="1275">
        <v>5.3</v>
      </c>
      <c r="BY75" s="1275"/>
      <c r="BZ75" s="1275"/>
      <c r="CA75" s="1275"/>
      <c r="CB75" s="1275"/>
      <c r="CC75" s="1275"/>
      <c r="CD75" s="1275"/>
      <c r="CE75" s="1275"/>
      <c r="CF75" s="1275">
        <v>5.3</v>
      </c>
      <c r="CG75" s="1275"/>
      <c r="CH75" s="1275"/>
      <c r="CI75" s="1275"/>
      <c r="CJ75" s="1275"/>
      <c r="CK75" s="1275"/>
      <c r="CL75" s="1275"/>
      <c r="CM75" s="1275"/>
      <c r="CN75" s="1275">
        <v>5.2</v>
      </c>
      <c r="CO75" s="1275"/>
      <c r="CP75" s="1275"/>
      <c r="CQ75" s="1275"/>
      <c r="CR75" s="1275"/>
      <c r="CS75" s="1275"/>
      <c r="CT75" s="1275"/>
      <c r="CU75" s="1275"/>
      <c r="CV75" s="1275">
        <v>5</v>
      </c>
      <c r="CW75" s="1275"/>
      <c r="CX75" s="1275"/>
      <c r="CY75" s="1275"/>
      <c r="CZ75" s="1275"/>
      <c r="DA75" s="1275"/>
      <c r="DB75" s="1275"/>
      <c r="DC75" s="1275"/>
    </row>
    <row r="76" spans="2:107" x14ac:dyDescent="0.15">
      <c r="B76" s="1245"/>
      <c r="G76" s="1271"/>
      <c r="H76" s="1271"/>
      <c r="I76" s="1264"/>
      <c r="J76" s="1264"/>
      <c r="K76" s="1273"/>
      <c r="L76" s="1273"/>
      <c r="M76" s="1273"/>
      <c r="N76" s="1273"/>
      <c r="AM76" s="1263"/>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x14ac:dyDescent="0.15">
      <c r="B77" s="1245"/>
      <c r="G77" s="1264"/>
      <c r="H77" s="1264"/>
      <c r="I77" s="1264"/>
      <c r="J77" s="1264"/>
      <c r="K77" s="1292"/>
      <c r="L77" s="1292"/>
      <c r="M77" s="1292"/>
      <c r="N77" s="1292"/>
      <c r="AN77" s="1270" t="s">
        <v>594</v>
      </c>
      <c r="AO77" s="1270"/>
      <c r="AP77" s="1270"/>
      <c r="AQ77" s="1270"/>
      <c r="AR77" s="1270"/>
      <c r="AS77" s="1270"/>
      <c r="AT77" s="1270"/>
      <c r="AU77" s="1270"/>
      <c r="AV77" s="1270"/>
      <c r="AW77" s="1270"/>
      <c r="AX77" s="1270"/>
      <c r="AY77" s="1270"/>
      <c r="AZ77" s="1270"/>
      <c r="BA77" s="1270"/>
      <c r="BB77" s="1274" t="s">
        <v>592</v>
      </c>
      <c r="BC77" s="1274"/>
      <c r="BD77" s="1274"/>
      <c r="BE77" s="1274"/>
      <c r="BF77" s="1274"/>
      <c r="BG77" s="1274"/>
      <c r="BH77" s="1274"/>
      <c r="BI77" s="1274"/>
      <c r="BJ77" s="1274"/>
      <c r="BK77" s="1274"/>
      <c r="BL77" s="1274"/>
      <c r="BM77" s="1274"/>
      <c r="BN77" s="1274"/>
      <c r="BO77" s="1274"/>
      <c r="BP77" s="1275">
        <v>20.2</v>
      </c>
      <c r="BQ77" s="1275"/>
      <c r="BR77" s="1275"/>
      <c r="BS77" s="1275"/>
      <c r="BT77" s="1275"/>
      <c r="BU77" s="1275"/>
      <c r="BV77" s="1275"/>
      <c r="BW77" s="1275"/>
      <c r="BX77" s="1275">
        <v>18.2</v>
      </c>
      <c r="BY77" s="1275"/>
      <c r="BZ77" s="1275"/>
      <c r="CA77" s="1275"/>
      <c r="CB77" s="1275"/>
      <c r="CC77" s="1275"/>
      <c r="CD77" s="1275"/>
      <c r="CE77" s="1275"/>
      <c r="CF77" s="1275">
        <v>20.3</v>
      </c>
      <c r="CG77" s="1275"/>
      <c r="CH77" s="1275"/>
      <c r="CI77" s="1275"/>
      <c r="CJ77" s="1275"/>
      <c r="CK77" s="1275"/>
      <c r="CL77" s="1275"/>
      <c r="CM77" s="1275"/>
      <c r="CN77" s="1275">
        <v>15.5</v>
      </c>
      <c r="CO77" s="1275"/>
      <c r="CP77" s="1275"/>
      <c r="CQ77" s="1275"/>
      <c r="CR77" s="1275"/>
      <c r="CS77" s="1275"/>
      <c r="CT77" s="1275"/>
      <c r="CU77" s="1275"/>
      <c r="CV77" s="1275">
        <v>4.5999999999999996</v>
      </c>
      <c r="CW77" s="1275"/>
      <c r="CX77" s="1275"/>
      <c r="CY77" s="1275"/>
      <c r="CZ77" s="1275"/>
      <c r="DA77" s="1275"/>
      <c r="DB77" s="1275"/>
      <c r="DC77" s="1275"/>
    </row>
    <row r="78" spans="2:107" x14ac:dyDescent="0.15">
      <c r="B78" s="1245"/>
      <c r="G78" s="1264"/>
      <c r="H78" s="1264"/>
      <c r="I78" s="1264"/>
      <c r="J78" s="1264"/>
      <c r="K78" s="1292"/>
      <c r="L78" s="1292"/>
      <c r="M78" s="1292"/>
      <c r="N78" s="1292"/>
      <c r="AN78" s="1270"/>
      <c r="AO78" s="1270"/>
      <c r="AP78" s="1270"/>
      <c r="AQ78" s="1270"/>
      <c r="AR78" s="1270"/>
      <c r="AS78" s="1270"/>
      <c r="AT78" s="1270"/>
      <c r="AU78" s="1270"/>
      <c r="AV78" s="1270"/>
      <c r="AW78" s="1270"/>
      <c r="AX78" s="1270"/>
      <c r="AY78" s="1270"/>
      <c r="AZ78" s="1270"/>
      <c r="BA78" s="1270"/>
      <c r="BB78" s="1274"/>
      <c r="BC78" s="1274"/>
      <c r="BD78" s="1274"/>
      <c r="BE78" s="1274"/>
      <c r="BF78" s="1274"/>
      <c r="BG78" s="1274"/>
      <c r="BH78" s="1274"/>
      <c r="BI78" s="1274"/>
      <c r="BJ78" s="1274"/>
      <c r="BK78" s="1274"/>
      <c r="BL78" s="1274"/>
      <c r="BM78" s="1274"/>
      <c r="BN78" s="1274"/>
      <c r="BO78" s="1274"/>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x14ac:dyDescent="0.15">
      <c r="B79" s="1245"/>
      <c r="G79" s="1264"/>
      <c r="H79" s="1264"/>
      <c r="I79" s="1277"/>
      <c r="J79" s="1277"/>
      <c r="K79" s="1293"/>
      <c r="L79" s="1293"/>
      <c r="M79" s="1293"/>
      <c r="N79" s="1293"/>
      <c r="AN79" s="1270"/>
      <c r="AO79" s="1270"/>
      <c r="AP79" s="1270"/>
      <c r="AQ79" s="1270"/>
      <c r="AR79" s="1270"/>
      <c r="AS79" s="1270"/>
      <c r="AT79" s="1270"/>
      <c r="AU79" s="1270"/>
      <c r="AV79" s="1270"/>
      <c r="AW79" s="1270"/>
      <c r="AX79" s="1270"/>
      <c r="AY79" s="1270"/>
      <c r="AZ79" s="1270"/>
      <c r="BA79" s="1270"/>
      <c r="BB79" s="1274" t="s">
        <v>597</v>
      </c>
      <c r="BC79" s="1274"/>
      <c r="BD79" s="1274"/>
      <c r="BE79" s="1274"/>
      <c r="BF79" s="1274"/>
      <c r="BG79" s="1274"/>
      <c r="BH79" s="1274"/>
      <c r="BI79" s="1274"/>
      <c r="BJ79" s="1274"/>
      <c r="BK79" s="1274"/>
      <c r="BL79" s="1274"/>
      <c r="BM79" s="1274"/>
      <c r="BN79" s="1274"/>
      <c r="BO79" s="1274"/>
      <c r="BP79" s="1275">
        <v>6.8</v>
      </c>
      <c r="BQ79" s="1275"/>
      <c r="BR79" s="1275"/>
      <c r="BS79" s="1275"/>
      <c r="BT79" s="1275"/>
      <c r="BU79" s="1275"/>
      <c r="BV79" s="1275"/>
      <c r="BW79" s="1275"/>
      <c r="BX79" s="1275">
        <v>6.8</v>
      </c>
      <c r="BY79" s="1275"/>
      <c r="BZ79" s="1275"/>
      <c r="CA79" s="1275"/>
      <c r="CB79" s="1275"/>
      <c r="CC79" s="1275"/>
      <c r="CD79" s="1275"/>
      <c r="CE79" s="1275"/>
      <c r="CF79" s="1275">
        <v>6.6</v>
      </c>
      <c r="CG79" s="1275"/>
      <c r="CH79" s="1275"/>
      <c r="CI79" s="1275"/>
      <c r="CJ79" s="1275"/>
      <c r="CK79" s="1275"/>
      <c r="CL79" s="1275"/>
      <c r="CM79" s="1275"/>
      <c r="CN79" s="1275">
        <v>6.4</v>
      </c>
      <c r="CO79" s="1275"/>
      <c r="CP79" s="1275"/>
      <c r="CQ79" s="1275"/>
      <c r="CR79" s="1275"/>
      <c r="CS79" s="1275"/>
      <c r="CT79" s="1275"/>
      <c r="CU79" s="1275"/>
      <c r="CV79" s="1275">
        <v>6.3</v>
      </c>
      <c r="CW79" s="1275"/>
      <c r="CX79" s="1275"/>
      <c r="CY79" s="1275"/>
      <c r="CZ79" s="1275"/>
      <c r="DA79" s="1275"/>
      <c r="DB79" s="1275"/>
      <c r="DC79" s="1275"/>
    </row>
    <row r="80" spans="2:107" x14ac:dyDescent="0.15">
      <c r="B80" s="1245"/>
      <c r="G80" s="1264"/>
      <c r="H80" s="1264"/>
      <c r="I80" s="1277"/>
      <c r="J80" s="1277"/>
      <c r="K80" s="1293"/>
      <c r="L80" s="1293"/>
      <c r="M80" s="1293"/>
      <c r="N80" s="1293"/>
      <c r="AN80" s="1270"/>
      <c r="AO80" s="1270"/>
      <c r="AP80" s="1270"/>
      <c r="AQ80" s="1270"/>
      <c r="AR80" s="1270"/>
      <c r="AS80" s="1270"/>
      <c r="AT80" s="1270"/>
      <c r="AU80" s="1270"/>
      <c r="AV80" s="1270"/>
      <c r="AW80" s="1270"/>
      <c r="AX80" s="1270"/>
      <c r="AY80" s="1270"/>
      <c r="AZ80" s="1270"/>
      <c r="BA80" s="1270"/>
      <c r="BB80" s="1274"/>
      <c r="BC80" s="1274"/>
      <c r="BD80" s="1274"/>
      <c r="BE80" s="1274"/>
      <c r="BF80" s="1274"/>
      <c r="BG80" s="1274"/>
      <c r="BH80" s="1274"/>
      <c r="BI80" s="1274"/>
      <c r="BJ80" s="1274"/>
      <c r="BK80" s="1274"/>
      <c r="BL80" s="1274"/>
      <c r="BM80" s="1274"/>
      <c r="BN80" s="1274"/>
      <c r="BO80" s="1274"/>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x14ac:dyDescent="0.15">
      <c r="B81" s="1245"/>
    </row>
    <row r="82" spans="2:109" ht="17.25" x14ac:dyDescent="0.15">
      <c r="B82" s="1245"/>
      <c r="K82" s="1294"/>
      <c r="L82" s="1294"/>
      <c r="M82" s="1294"/>
      <c r="N82" s="1294"/>
      <c r="AQ82" s="1294"/>
      <c r="AR82" s="1294"/>
      <c r="AS82" s="1294"/>
      <c r="AT82" s="1294"/>
      <c r="BC82" s="1294"/>
      <c r="BD82" s="1294"/>
      <c r="BE82" s="1294"/>
      <c r="BF82" s="1294"/>
      <c r="BO82" s="1294"/>
      <c r="BP82" s="1294"/>
      <c r="BQ82" s="1294"/>
      <c r="BR82" s="1294"/>
      <c r="CA82" s="1294"/>
      <c r="CB82" s="1294"/>
      <c r="CC82" s="1294"/>
      <c r="CD82" s="1294"/>
      <c r="CM82" s="1294"/>
      <c r="CN82" s="1294"/>
      <c r="CO82" s="1294"/>
      <c r="CP82" s="1294"/>
      <c r="CY82" s="1294"/>
      <c r="CZ82" s="1294"/>
      <c r="DA82" s="1294"/>
      <c r="DB82" s="1294"/>
      <c r="DC82" s="1294"/>
    </row>
    <row r="83" spans="2:109" x14ac:dyDescent="0.15">
      <c r="B83" s="1247"/>
      <c r="C83" s="1248"/>
      <c r="D83" s="1248"/>
      <c r="E83" s="1248"/>
      <c r="F83" s="1248"/>
      <c r="G83" s="1248"/>
      <c r="H83" s="1248"/>
      <c r="I83" s="1248"/>
      <c r="J83" s="1248"/>
      <c r="K83" s="1248"/>
      <c r="L83" s="1248"/>
      <c r="M83" s="1248"/>
      <c r="N83" s="1248"/>
      <c r="O83" s="1248"/>
      <c r="P83" s="1248"/>
      <c r="Q83" s="1248"/>
      <c r="R83" s="1248"/>
      <c r="S83" s="1248"/>
      <c r="T83" s="1248"/>
      <c r="U83" s="1248"/>
      <c r="V83" s="1248"/>
      <c r="W83" s="1248"/>
      <c r="X83" s="1248"/>
      <c r="Y83" s="1248"/>
      <c r="Z83" s="1248"/>
      <c r="AA83" s="1248"/>
      <c r="AB83" s="1248"/>
      <c r="AC83" s="1248"/>
      <c r="AD83" s="1248"/>
      <c r="AE83" s="1248"/>
      <c r="AF83" s="1248"/>
      <c r="AG83" s="1248"/>
      <c r="AH83" s="1248"/>
      <c r="AI83" s="1248"/>
      <c r="AJ83" s="1248"/>
      <c r="AK83" s="1248"/>
      <c r="AL83" s="1248"/>
      <c r="AM83" s="1248"/>
      <c r="AN83" s="1248"/>
      <c r="AO83" s="1248"/>
      <c r="AP83" s="1248"/>
      <c r="AQ83" s="1248"/>
      <c r="AR83" s="1248"/>
      <c r="AS83" s="1248"/>
      <c r="AT83" s="1248"/>
      <c r="AU83" s="1248"/>
      <c r="AV83" s="1248"/>
      <c r="AW83" s="1248"/>
      <c r="AX83" s="1248"/>
      <c r="AY83" s="1248"/>
      <c r="AZ83" s="1248"/>
      <c r="BA83" s="1248"/>
      <c r="BB83" s="1248"/>
      <c r="BC83" s="1248"/>
      <c r="BD83" s="1248"/>
      <c r="BE83" s="1248"/>
      <c r="BF83" s="1248"/>
      <c r="BG83" s="1248"/>
      <c r="BH83" s="1248"/>
      <c r="BI83" s="1248"/>
      <c r="BJ83" s="1248"/>
      <c r="BK83" s="1248"/>
      <c r="BL83" s="1248"/>
      <c r="BM83" s="1248"/>
      <c r="BN83" s="1248"/>
      <c r="BO83" s="1248"/>
      <c r="BP83" s="1248"/>
      <c r="BQ83" s="1248"/>
      <c r="BR83" s="1248"/>
      <c r="BS83" s="1248"/>
      <c r="BT83" s="1248"/>
      <c r="BU83" s="1248"/>
      <c r="BV83" s="1248"/>
      <c r="BW83" s="1248"/>
      <c r="BX83" s="1248"/>
      <c r="BY83" s="1248"/>
      <c r="BZ83" s="1248"/>
      <c r="CA83" s="1248"/>
      <c r="CB83" s="1248"/>
      <c r="CC83" s="1248"/>
      <c r="CD83" s="1248"/>
      <c r="CE83" s="1248"/>
      <c r="CF83" s="1248"/>
      <c r="CG83" s="1248"/>
      <c r="CH83" s="1248"/>
      <c r="CI83" s="1248"/>
      <c r="CJ83" s="1248"/>
      <c r="CK83" s="1248"/>
      <c r="CL83" s="1248"/>
      <c r="CM83" s="1248"/>
      <c r="CN83" s="1248"/>
      <c r="CO83" s="1248"/>
      <c r="CP83" s="1248"/>
      <c r="CQ83" s="1248"/>
      <c r="CR83" s="1248"/>
      <c r="CS83" s="1248"/>
      <c r="CT83" s="1248"/>
      <c r="CU83" s="1248"/>
      <c r="CV83" s="1248"/>
      <c r="CW83" s="1248"/>
      <c r="CX83" s="1248"/>
      <c r="CY83" s="1248"/>
      <c r="CZ83" s="1248"/>
      <c r="DA83" s="1248"/>
      <c r="DB83" s="1248"/>
      <c r="DC83" s="1248"/>
      <c r="DD83" s="1249"/>
    </row>
    <row r="84" spans="2:109" x14ac:dyDescent="0.15">
      <c r="DD84" s="1239"/>
      <c r="DE84" s="1239"/>
    </row>
    <row r="85" spans="2:109" x14ac:dyDescent="0.15">
      <c r="DD85" s="1239"/>
      <c r="DE85" s="1239"/>
    </row>
  </sheetData>
  <sheetProtection algorithmName="SHA-512" hashValue="4TfC5HIIYcJc8AIS+mJs/rDIyNNKbC1KR/xGVXYkYs+Yep4v9GVXmK6fydj+MuPCKaEjV5gpIwjBGwDIPj6DJQ==" saltValue="mj3jM48UozZdUNcD9UJ5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34DDF-3ABA-4F50-B9C0-3E1DC728D6AA}">
  <sheetPr>
    <pageSetUpPr fitToPage="1"/>
  </sheetPr>
  <dimension ref="A1:DR125"/>
  <sheetViews>
    <sheetView showGridLines="0" zoomScale="85" zoomScaleNormal="85" zoomScaleSheetLayoutView="70" workbookViewId="0">
      <selection activeCell="AE55" sqref="AE55"/>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494</v>
      </c>
    </row>
  </sheetData>
  <sheetProtection algorithmName="SHA-512" hashValue="In1VgseZLtQtAal+QEkNvyv0+Spzbl2OdP28V9/+x8srKzxwaUV4nQEinT8PGQsSFgbhOz6kNQiF6Qq7oAecqA==" saltValue="kTTOGvhMu6YemRrJqB45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1799C-9AFE-4474-BD9C-0E46D1CFABD0}">
  <sheetPr>
    <pageSetUpPr fitToPage="1"/>
  </sheetPr>
  <dimension ref="A1:DR125"/>
  <sheetViews>
    <sheetView showGridLines="0" tabSelected="1" zoomScale="85" zoomScaleNormal="85" zoomScaleSheetLayoutView="55" workbookViewId="0">
      <selection activeCell="AE74" sqref="AE74"/>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494</v>
      </c>
    </row>
  </sheetData>
  <sheetProtection algorithmName="SHA-512" hashValue="xy+GsTqMZ1+m+X0zwJaC1SAGLi7GIsztcrajWCNwy8YeUI84M4joSqmZGpGOtTKasBiOnobOEwwhQfHkO4h/zw==" saltValue="S1143Ds6bN7tROLEz/XK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544</v>
      </c>
      <c r="G2" s="148"/>
      <c r="H2" s="149"/>
    </row>
    <row r="3" spans="1:8" x14ac:dyDescent="0.15">
      <c r="A3" s="145" t="s">
        <v>537</v>
      </c>
      <c r="B3" s="150"/>
      <c r="C3" s="151"/>
      <c r="D3" s="152">
        <v>40498</v>
      </c>
      <c r="E3" s="153"/>
      <c r="F3" s="154">
        <v>52191</v>
      </c>
      <c r="G3" s="155"/>
      <c r="H3" s="156"/>
    </row>
    <row r="4" spans="1:8" x14ac:dyDescent="0.15">
      <c r="A4" s="157"/>
      <c r="B4" s="158"/>
      <c r="C4" s="159"/>
      <c r="D4" s="160">
        <v>13638</v>
      </c>
      <c r="E4" s="161"/>
      <c r="F4" s="162">
        <v>24843</v>
      </c>
      <c r="G4" s="163"/>
      <c r="H4" s="164"/>
    </row>
    <row r="5" spans="1:8" x14ac:dyDescent="0.15">
      <c r="A5" s="145" t="s">
        <v>539</v>
      </c>
      <c r="B5" s="150"/>
      <c r="C5" s="151"/>
      <c r="D5" s="152">
        <v>22386</v>
      </c>
      <c r="E5" s="153"/>
      <c r="F5" s="154">
        <v>47387</v>
      </c>
      <c r="G5" s="155"/>
      <c r="H5" s="156"/>
    </row>
    <row r="6" spans="1:8" x14ac:dyDescent="0.15">
      <c r="A6" s="157"/>
      <c r="B6" s="158"/>
      <c r="C6" s="159"/>
      <c r="D6" s="160">
        <v>11996</v>
      </c>
      <c r="E6" s="161"/>
      <c r="F6" s="162">
        <v>24928</v>
      </c>
      <c r="G6" s="163"/>
      <c r="H6" s="164"/>
    </row>
    <row r="7" spans="1:8" x14ac:dyDescent="0.15">
      <c r="A7" s="145" t="s">
        <v>540</v>
      </c>
      <c r="B7" s="150"/>
      <c r="C7" s="151"/>
      <c r="D7" s="152">
        <v>28969</v>
      </c>
      <c r="E7" s="153"/>
      <c r="F7" s="154">
        <v>51264</v>
      </c>
      <c r="G7" s="155"/>
      <c r="H7" s="156"/>
    </row>
    <row r="8" spans="1:8" x14ac:dyDescent="0.15">
      <c r="A8" s="157"/>
      <c r="B8" s="158"/>
      <c r="C8" s="159"/>
      <c r="D8" s="160">
        <v>19402</v>
      </c>
      <c r="E8" s="161"/>
      <c r="F8" s="162">
        <v>26040</v>
      </c>
      <c r="G8" s="163"/>
      <c r="H8" s="164"/>
    </row>
    <row r="9" spans="1:8" x14ac:dyDescent="0.15">
      <c r="A9" s="145" t="s">
        <v>541</v>
      </c>
      <c r="B9" s="150"/>
      <c r="C9" s="151"/>
      <c r="D9" s="152">
        <v>69662</v>
      </c>
      <c r="E9" s="153"/>
      <c r="F9" s="154">
        <v>52068</v>
      </c>
      <c r="G9" s="155"/>
      <c r="H9" s="156"/>
    </row>
    <row r="10" spans="1:8" x14ac:dyDescent="0.15">
      <c r="A10" s="157"/>
      <c r="B10" s="158"/>
      <c r="C10" s="159"/>
      <c r="D10" s="160">
        <v>56385</v>
      </c>
      <c r="E10" s="161"/>
      <c r="F10" s="162">
        <v>26936</v>
      </c>
      <c r="G10" s="163"/>
      <c r="H10" s="164"/>
    </row>
    <row r="11" spans="1:8" x14ac:dyDescent="0.15">
      <c r="A11" s="145" t="s">
        <v>542</v>
      </c>
      <c r="B11" s="150"/>
      <c r="C11" s="151"/>
      <c r="D11" s="152">
        <v>33120</v>
      </c>
      <c r="E11" s="153"/>
      <c r="F11" s="154">
        <v>47161</v>
      </c>
      <c r="G11" s="155"/>
      <c r="H11" s="156"/>
    </row>
    <row r="12" spans="1:8" x14ac:dyDescent="0.15">
      <c r="A12" s="157"/>
      <c r="B12" s="158"/>
      <c r="C12" s="165"/>
      <c r="D12" s="160">
        <v>27159</v>
      </c>
      <c r="E12" s="161"/>
      <c r="F12" s="162">
        <v>24595</v>
      </c>
      <c r="G12" s="163"/>
      <c r="H12" s="164"/>
    </row>
    <row r="13" spans="1:8" x14ac:dyDescent="0.15">
      <c r="A13" s="145"/>
      <c r="B13" s="150"/>
      <c r="C13" s="166"/>
      <c r="D13" s="167">
        <v>38927</v>
      </c>
      <c r="E13" s="168"/>
      <c r="F13" s="169">
        <v>50014</v>
      </c>
      <c r="G13" s="170"/>
      <c r="H13" s="156"/>
    </row>
    <row r="14" spans="1:8" x14ac:dyDescent="0.15">
      <c r="A14" s="157"/>
      <c r="B14" s="158"/>
      <c r="C14" s="159"/>
      <c r="D14" s="160">
        <v>25716</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4.24</v>
      </c>
      <c r="C19" s="171">
        <f>ROUND(VALUE(SUBSTITUTE(実質収支比率等に係る経年分析!G$48,"▲","-")),2)</f>
        <v>4.1399999999999997</v>
      </c>
      <c r="D19" s="171">
        <f>ROUND(VALUE(SUBSTITUTE(実質収支比率等に係る経年分析!H$48,"▲","-")),2)</f>
        <v>4.82</v>
      </c>
      <c r="E19" s="171">
        <f>ROUND(VALUE(SUBSTITUTE(実質収支比率等に係る経年分析!I$48,"▲","-")),2)</f>
        <v>3.43</v>
      </c>
      <c r="F19" s="171">
        <f>ROUND(VALUE(SUBSTITUTE(実質収支比率等に係る経年分析!J$48,"▲","-")),2)</f>
        <v>9.43</v>
      </c>
    </row>
    <row r="20" spans="1:11" x14ac:dyDescent="0.15">
      <c r="A20" s="171" t="s">
        <v>55</v>
      </c>
      <c r="B20" s="171">
        <f>ROUND(VALUE(SUBSTITUTE(実質収支比率等に係る経年分析!F$47,"▲","-")),2)</f>
        <v>61.84</v>
      </c>
      <c r="C20" s="171">
        <f>ROUND(VALUE(SUBSTITUTE(実質収支比率等に係る経年分析!G$47,"▲","-")),2)</f>
        <v>54.4</v>
      </c>
      <c r="D20" s="171">
        <f>ROUND(VALUE(SUBSTITUTE(実質収支比率等に係る経年分析!H$47,"▲","-")),2)</f>
        <v>58.83</v>
      </c>
      <c r="E20" s="171">
        <f>ROUND(VALUE(SUBSTITUTE(実質収支比率等に係る経年分析!I$47,"▲","-")),2)</f>
        <v>57.7</v>
      </c>
      <c r="F20" s="171">
        <f>ROUND(VALUE(SUBSTITUTE(実質収支比率等に係る経年分析!J$47,"▲","-")),2)</f>
        <v>58.55</v>
      </c>
    </row>
    <row r="21" spans="1:11" x14ac:dyDescent="0.15">
      <c r="A21" s="171" t="s">
        <v>56</v>
      </c>
      <c r="B21" s="171">
        <f>IF(ISNUMBER(VALUE(SUBSTITUTE(実質収支比率等に係る経年分析!F$49,"▲","-"))),ROUND(VALUE(SUBSTITUTE(実質収支比率等に係る経年分析!F$49,"▲","-")),2),NA())</f>
        <v>-1.86</v>
      </c>
      <c r="C21" s="171">
        <f>IF(ISNUMBER(VALUE(SUBSTITUTE(実質収支比率等に係る経年分析!G$49,"▲","-"))),ROUND(VALUE(SUBSTITUTE(実質収支比率等に係る経年分析!G$49,"▲","-")),2),NA())</f>
        <v>-6.32</v>
      </c>
      <c r="D21" s="171">
        <f>IF(ISNUMBER(VALUE(SUBSTITUTE(実質収支比率等に係る経年分析!H$49,"▲","-"))),ROUND(VALUE(SUBSTITUTE(実質収支比率等に係る経年分析!H$49,"▲","-")),2),NA())</f>
        <v>4.45</v>
      </c>
      <c r="E21" s="171">
        <f>IF(ISNUMBER(VALUE(SUBSTITUTE(実質収支比率等に係る経年分析!I$49,"▲","-"))),ROUND(VALUE(SUBSTITUTE(実質収支比率等に係る経年分析!I$49,"▲","-")),2),NA())</f>
        <v>1.1599999999999999</v>
      </c>
      <c r="F21" s="171">
        <f>IF(ISNUMBER(VALUE(SUBSTITUTE(実質収支比率等に係る経年分析!J$49,"▲","-"))),ROUND(VALUE(SUBSTITUTE(実質収支比率等に係る経年分析!J$49,"▲","-")),2),NA())</f>
        <v>11.56</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0.14000000000000001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5.51</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北島町介護保険（サービス事業勘定）特別会計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0.02</v>
      </c>
    </row>
    <row r="31" spans="1:11" x14ac:dyDescent="0.15">
      <c r="A31" s="172" t="str">
        <f>IF(連結実質赤字比率に係る赤字・黒字の構成分析!C$39="",NA(),連結実質赤字比率に係る赤字・黒字の構成分析!C$39)</f>
        <v>北島町後期高齢者医療特別会計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0.24</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0.23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0.23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0.19</v>
      </c>
    </row>
    <row r="32" spans="1:11" x14ac:dyDescent="0.15">
      <c r="A32" s="172" t="str">
        <f>IF(連結実質赤字比率に係る赤字・黒字の構成分析!C$38="",NA(),連結実質赤字比率に係る赤字・黒字の構成分析!C$38)</f>
        <v>北島町公共下水道事業会計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2.25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2.1800000000000002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2.15</v>
      </c>
    </row>
    <row r="33" spans="1:16" x14ac:dyDescent="0.15">
      <c r="A33" s="172" t="str">
        <f>IF(連結実質赤字比率に係る赤字・黒字の構成分析!C$37="",NA(),連結実質赤字比率に係る赤字・黒字の構成分析!C$37)</f>
        <v>北島町国民健康保険（保険事業勘定）特別会計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5.38</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3.9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2.44</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2.4300000000000002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2.35</v>
      </c>
    </row>
    <row r="34" spans="1:16" x14ac:dyDescent="0.15">
      <c r="A34" s="172" t="str">
        <f>IF(連結実質赤字比率に係る赤字・黒字の構成分析!C$36="",NA(),連結実質赤字比率に係る赤字・黒字の構成分析!C$36)</f>
        <v>北島町介護保険（保険事業勘定）特別会計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4.53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2.87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3.75</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4.2300000000000004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4.1399999999999997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4.82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9.43</v>
      </c>
    </row>
    <row r="36" spans="1:16" x14ac:dyDescent="0.15">
      <c r="A36" s="172" t="str">
        <f>IF(連結実質赤字比率に係る赤字・黒字の構成分析!C$34="",NA(),連結実質赤字比率に係る赤字・黒字の構成分析!C$34)</f>
        <v>北島町水道事業会計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13.06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13.05</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12.74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471</v>
      </c>
      <c r="E42" s="173"/>
      <c r="F42" s="173"/>
      <c r="G42" s="173">
        <f>'実質公債費比率（分子）の構造'!L$52</f>
        <v>471</v>
      </c>
      <c r="H42" s="173"/>
      <c r="I42" s="173"/>
      <c r="J42" s="173">
        <f>'実質公債費比率（分子）の構造'!M$52</f>
        <v>480</v>
      </c>
      <c r="K42" s="173"/>
      <c r="L42" s="173"/>
      <c r="M42" s="173">
        <f>'実質公債費比率（分子）の構造'!N$52</f>
        <v>439</v>
      </c>
      <c r="N42" s="173"/>
      <c r="O42" s="173"/>
      <c r="P42" s="173">
        <f>'実質公債費比率（分子）の構造'!O$52</f>
        <v>433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41</v>
      </c>
      <c r="C45" s="173"/>
      <c r="D45" s="173"/>
      <c r="E45" s="173">
        <f>'実質公債費比率（分子）の構造'!L$49</f>
        <v>43</v>
      </c>
      <c r="F45" s="173"/>
      <c r="G45" s="173"/>
      <c r="H45" s="173">
        <f>'実質公債費比率（分子）の構造'!M$49</f>
        <v>43</v>
      </c>
      <c r="I45" s="173"/>
      <c r="J45" s="173"/>
      <c r="K45" s="173">
        <f>'実質公債費比率（分子）の構造'!N$49</f>
        <v>43</v>
      </c>
      <c r="L45" s="173"/>
      <c r="M45" s="173"/>
      <c r="N45" s="173">
        <f>'実質公債費比率（分子）の構造'!O$49</f>
        <v>43</v>
      </c>
      <c r="O45" s="173"/>
      <c r="P45" s="173"/>
    </row>
    <row r="46" spans="1:16" x14ac:dyDescent="0.15">
      <c r="A46" s="173" t="s">
        <v>67</v>
      </c>
      <c r="B46" s="173">
        <f>'実質公債費比率（分子）の構造'!K$48</f>
        <v>97</v>
      </c>
      <c r="C46" s="173"/>
      <c r="D46" s="173"/>
      <c r="E46" s="173">
        <f>'実質公債費比率（分子）の構造'!L$48</f>
        <v>102</v>
      </c>
      <c r="F46" s="173"/>
      <c r="G46" s="173"/>
      <c r="H46" s="173">
        <f>'実質公債費比率（分子）の構造'!M$48</f>
        <v>103</v>
      </c>
      <c r="I46" s="173"/>
      <c r="J46" s="173"/>
      <c r="K46" s="173">
        <f>'実質公債費比率（分子）の構造'!N$48</f>
        <v>108</v>
      </c>
      <c r="L46" s="173"/>
      <c r="M46" s="173"/>
      <c r="N46" s="173">
        <f>'実質公債費比率（分子）の構造'!O$48</f>
        <v>113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564</v>
      </c>
      <c r="C49" s="173"/>
      <c r="D49" s="173"/>
      <c r="E49" s="173">
        <f>'実質公債費比率（分子）の構造'!L$45</f>
        <v>571</v>
      </c>
      <c r="F49" s="173"/>
      <c r="G49" s="173"/>
      <c r="H49" s="173">
        <f>'実質公債費比率（分子）の構造'!M$45</f>
        <v>547</v>
      </c>
      <c r="I49" s="173"/>
      <c r="J49" s="173"/>
      <c r="K49" s="173">
        <f>'実質公債費比率（分子）の構造'!N$45</f>
        <v>524</v>
      </c>
      <c r="L49" s="173"/>
      <c r="M49" s="173"/>
      <c r="N49" s="173">
        <f>'実質公債費比率（分子）の構造'!O$45</f>
        <v>521</v>
      </c>
      <c r="O49" s="173"/>
      <c r="P49" s="173"/>
    </row>
    <row r="50" spans="1:16" x14ac:dyDescent="0.15">
      <c r="A50" s="173" t="s">
        <v>71</v>
      </c>
      <c r="B50" s="173" t="e">
        <f>NA()</f>
        <v>#N/A</v>
      </c>
      <c r="C50" s="173">
        <f>IF(ISNUMBER('実質公債費比率（分子）の構造'!K$53),'実質公債費比率（分子）の構造'!K$53,NA())</f>
        <v>231</v>
      </c>
      <c r="D50" s="173" t="e">
        <f>NA()</f>
        <v>#N/A</v>
      </c>
      <c r="E50" s="173" t="e">
        <f>NA()</f>
        <v>#N/A</v>
      </c>
      <c r="F50" s="173">
        <f>IF(ISNUMBER('実質公債費比率（分子）の構造'!L$53),'実質公債費比率（分子）の構造'!L$53,NA())</f>
        <v>245</v>
      </c>
      <c r="G50" s="173" t="e">
        <f>NA()</f>
        <v>#N/A</v>
      </c>
      <c r="H50" s="173" t="e">
        <f>NA()</f>
        <v>#N/A</v>
      </c>
      <c r="I50" s="173">
        <f>IF(ISNUMBER('実質公債費比率（分子）の構造'!M$53),'実質公債費比率（分子）の構造'!M$53,NA())</f>
        <v>213</v>
      </c>
      <c r="J50" s="173" t="e">
        <f>NA()</f>
        <v>#N/A</v>
      </c>
      <c r="K50" s="173" t="e">
        <f>NA()</f>
        <v>#N/A</v>
      </c>
      <c r="L50" s="173">
        <f>IF(ISNUMBER('実質公債費比率（分子）の構造'!N$53),'実質公債費比率（分子）の構造'!N$53,NA())</f>
        <v>236</v>
      </c>
      <c r="M50" s="173" t="e">
        <f>NA()</f>
        <v>#N/A</v>
      </c>
      <c r="N50" s="173" t="e">
        <f>NA()</f>
        <v>#N/A</v>
      </c>
      <c r="O50" s="173">
        <f>IF(ISNUMBER('実質公債費比率（分子）の構造'!O$53),'実質公債費比率（分子）の構造'!O$53,NA())</f>
        <v>244</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5489</v>
      </c>
      <c r="E56" s="172"/>
      <c r="F56" s="172"/>
      <c r="G56" s="172">
        <f>'将来負担比率（分子）の構造'!J$52</f>
        <v>5410</v>
      </c>
      <c r="H56" s="172"/>
      <c r="I56" s="172"/>
      <c r="J56" s="172">
        <f>'将来負担比率（分子）の構造'!K$52</f>
        <v>5429</v>
      </c>
      <c r="K56" s="172"/>
      <c r="L56" s="172"/>
      <c r="M56" s="172">
        <f>'将来負担比率（分子）の構造'!L$52</f>
        <v>5558</v>
      </c>
      <c r="N56" s="172"/>
      <c r="O56" s="172"/>
      <c r="P56" s="172">
        <f>'将来負担比率（分子）の構造'!M$52</f>
        <v>5608</v>
      </c>
    </row>
    <row r="57" spans="1:16" x14ac:dyDescent="0.15">
      <c r="A57" s="172" t="s">
        <v>42</v>
      </c>
      <c r="B57" s="172"/>
      <c r="C57" s="172"/>
      <c r="D57" s="172">
        <f>'将来負担比率（分子）の構造'!I$51</f>
        <v>113</v>
      </c>
      <c r="E57" s="172"/>
      <c r="F57" s="172"/>
      <c r="G57" s="172">
        <f>'将来負担比率（分子）の構造'!J$51</f>
        <v>91</v>
      </c>
      <c r="H57" s="172"/>
      <c r="I57" s="172"/>
      <c r="J57" s="172">
        <f>'将来負担比率（分子）の構造'!K$51</f>
        <v>73</v>
      </c>
      <c r="K57" s="172"/>
      <c r="L57" s="172"/>
      <c r="M57" s="172">
        <f>'将来負担比率（分子）の構造'!L$51</f>
        <v>161</v>
      </c>
      <c r="N57" s="172"/>
      <c r="O57" s="172"/>
      <c r="P57" s="172">
        <f>'将来負担比率（分子）の構造'!M$51</f>
        <v>261</v>
      </c>
    </row>
    <row r="58" spans="1:16" x14ac:dyDescent="0.15">
      <c r="A58" s="172" t="s">
        <v>41</v>
      </c>
      <c r="B58" s="172"/>
      <c r="C58" s="172"/>
      <c r="D58" s="172">
        <f>'将来負担比率（分子）の構造'!I$50</f>
        <v>4790</v>
      </c>
      <c r="E58" s="172"/>
      <c r="F58" s="172"/>
      <c r="G58" s="172">
        <f>'将来負担比率（分子）の構造'!J$50</f>
        <v>4590</v>
      </c>
      <c r="H58" s="172"/>
      <c r="I58" s="172"/>
      <c r="J58" s="172">
        <f>'将来負担比率（分子）の構造'!K$50</f>
        <v>5022</v>
      </c>
      <c r="K58" s="172"/>
      <c r="L58" s="172"/>
      <c r="M58" s="172">
        <f>'将来負担比率（分子）の構造'!L$50</f>
        <v>5247</v>
      </c>
      <c r="N58" s="172"/>
      <c r="O58" s="172"/>
      <c r="P58" s="172">
        <f>'将来負担比率（分子）の構造'!M$50</f>
        <v>5594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558</v>
      </c>
      <c r="C62" s="172"/>
      <c r="D62" s="172"/>
      <c r="E62" s="172">
        <f>'将来負担比率（分子）の構造'!J$45</f>
        <v>513</v>
      </c>
      <c r="F62" s="172"/>
      <c r="G62" s="172"/>
      <c r="H62" s="172">
        <f>'将来負担比率（分子）の構造'!K$45</f>
        <v>480</v>
      </c>
      <c r="I62" s="172"/>
      <c r="J62" s="172"/>
      <c r="K62" s="172">
        <f>'将来負担比率（分子）の構造'!L$45</f>
        <v>469</v>
      </c>
      <c r="L62" s="172"/>
      <c r="M62" s="172"/>
      <c r="N62" s="172">
        <f>'将来負担比率（分子）の構造'!M$45</f>
        <v>459</v>
      </c>
      <c r="O62" s="172"/>
      <c r="P62" s="172"/>
    </row>
    <row r="63" spans="1:16" x14ac:dyDescent="0.15">
      <c r="A63" s="172" t="s">
        <v>34</v>
      </c>
      <c r="B63" s="172">
        <f>'将来負担比率（分子）の構造'!I$44</f>
        <v>391</v>
      </c>
      <c r="C63" s="172"/>
      <c r="D63" s="172"/>
      <c r="E63" s="172">
        <f>'将来負担比率（分子）の構造'!J$44</f>
        <v>354</v>
      </c>
      <c r="F63" s="172"/>
      <c r="G63" s="172"/>
      <c r="H63" s="172">
        <f>'将来負担比率（分子）の構造'!K$44</f>
        <v>346</v>
      </c>
      <c r="I63" s="172"/>
      <c r="J63" s="172"/>
      <c r="K63" s="172">
        <f>'将来負担比率（分子）の構造'!L$44</f>
        <v>324</v>
      </c>
      <c r="L63" s="172"/>
      <c r="M63" s="172"/>
      <c r="N63" s="172">
        <f>'将来負担比率（分子）の構造'!M$44</f>
        <v>285</v>
      </c>
      <c r="O63" s="172"/>
      <c r="P63" s="172"/>
    </row>
    <row r="64" spans="1:16" x14ac:dyDescent="0.15">
      <c r="A64" s="172" t="s">
        <v>33</v>
      </c>
      <c r="B64" s="172">
        <f>'将来負担比率（分子）の構造'!I$43</f>
        <v>2032</v>
      </c>
      <c r="C64" s="172"/>
      <c r="D64" s="172"/>
      <c r="E64" s="172">
        <f>'将来負担比率（分子）の構造'!J$43</f>
        <v>2077</v>
      </c>
      <c r="F64" s="172"/>
      <c r="G64" s="172"/>
      <c r="H64" s="172">
        <f>'将来負担比率（分子）の構造'!K$43</f>
        <v>2139</v>
      </c>
      <c r="I64" s="172"/>
      <c r="J64" s="172"/>
      <c r="K64" s="172">
        <f>'将来負担比率（分子）の構造'!L$43</f>
        <v>2206</v>
      </c>
      <c r="L64" s="172"/>
      <c r="M64" s="172"/>
      <c r="N64" s="172">
        <f>'将来負担比率（分子）の構造'!M$43</f>
        <v>2179</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5867</v>
      </c>
      <c r="C66" s="172"/>
      <c r="D66" s="172"/>
      <c r="E66" s="172">
        <f>'将来負担比率（分子）の構造'!J$41</f>
        <v>5665</v>
      </c>
      <c r="F66" s="172"/>
      <c r="G66" s="172"/>
      <c r="H66" s="172">
        <f>'将来負担比率（分子）の構造'!K$41</f>
        <v>5705</v>
      </c>
      <c r="I66" s="172"/>
      <c r="J66" s="172"/>
      <c r="K66" s="172">
        <f>'将来負担比率（分子）の構造'!L$41</f>
        <v>6027</v>
      </c>
      <c r="L66" s="172"/>
      <c r="M66" s="172"/>
      <c r="N66" s="172">
        <f>'将来負担比率（分子）の構造'!M$41</f>
        <v>6455</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2761</v>
      </c>
      <c r="C72" s="176">
        <f>基金残高に係る経年分析!G55</f>
        <v>2874</v>
      </c>
      <c r="D72" s="176">
        <f>基金残高に係る経年分析!H55</f>
        <v>3160</v>
      </c>
    </row>
    <row r="73" spans="1:16" x14ac:dyDescent="0.15">
      <c r="A73" s="175" t="s">
        <v>78</v>
      </c>
      <c r="B73" s="176">
        <f>基金残高に係る経年分析!F56</f>
        <v>239</v>
      </c>
      <c r="C73" s="176">
        <f>基金残高に係る経年分析!G56</f>
        <v>239</v>
      </c>
      <c r="D73" s="176">
        <f>基金残高に係る経年分析!H56</f>
        <v>239</v>
      </c>
    </row>
    <row r="74" spans="1:16" x14ac:dyDescent="0.15">
      <c r="A74" s="175" t="s">
        <v>79</v>
      </c>
      <c r="B74" s="176">
        <f>基金残高に係る経年分析!F57</f>
        <v>1141</v>
      </c>
      <c r="C74" s="176">
        <f>基金残高に係る経年分析!G57</f>
        <v>1481</v>
      </c>
      <c r="D74" s="176">
        <f>基金残高に係る経年分析!H57</f>
        <v>1494</v>
      </c>
    </row>
  </sheetData>
  <sheetProtection algorithmName="SHA-512" hashValue="bNnSK1eq+ylvbPYUh5qGdEGhCdNxdrwnKvuqfJ7xGlhk1RwdZldlR6u3tdLa9FsmekO1S5XSWbMPBV/quHmIUQ==" saltValue="yzD/051fAZr9x9+euBzFS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zoomScale="85" zoomScaleNormal="8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214</v>
      </c>
      <c r="DI1" s="746"/>
      <c r="DJ1" s="746"/>
      <c r="DK1" s="746"/>
      <c r="DL1" s="746"/>
      <c r="DM1" s="746"/>
      <c r="DN1" s="747"/>
      <c r="DO1" s="212"/>
      <c r="DP1" s="745" t="s">
        <v>215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217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218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219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220</v>
      </c>
      <c r="S4" s="688"/>
      <c r="T4" s="688"/>
      <c r="U4" s="688"/>
      <c r="V4" s="688"/>
      <c r="W4" s="688"/>
      <c r="X4" s="688"/>
      <c r="Y4" s="689"/>
      <c r="Z4" s="687" t="s">
        <v>221</v>
      </c>
      <c r="AA4" s="688"/>
      <c r="AB4" s="688"/>
      <c r="AC4" s="689"/>
      <c r="AD4" s="687" t="s">
        <v>222</v>
      </c>
      <c r="AE4" s="688"/>
      <c r="AF4" s="688"/>
      <c r="AG4" s="688"/>
      <c r="AH4" s="688"/>
      <c r="AI4" s="688"/>
      <c r="AJ4" s="688"/>
      <c r="AK4" s="689"/>
      <c r="AL4" s="687" t="s">
        <v>221</v>
      </c>
      <c r="AM4" s="688"/>
      <c r="AN4" s="688"/>
      <c r="AO4" s="689"/>
      <c r="AP4" s="748" t="s">
        <v>223</v>
      </c>
      <c r="AQ4" s="748"/>
      <c r="AR4" s="748"/>
      <c r="AS4" s="748"/>
      <c r="AT4" s="748"/>
      <c r="AU4" s="748"/>
      <c r="AV4" s="748"/>
      <c r="AW4" s="748"/>
      <c r="AX4" s="748"/>
      <c r="AY4" s="748"/>
      <c r="AZ4" s="748"/>
      <c r="BA4" s="748"/>
      <c r="BB4" s="748"/>
      <c r="BC4" s="748"/>
      <c r="BD4" s="748"/>
      <c r="BE4" s="748"/>
      <c r="BF4" s="748"/>
      <c r="BG4" s="748" t="s">
        <v>224</v>
      </c>
      <c r="BH4" s="748"/>
      <c r="BI4" s="748"/>
      <c r="BJ4" s="748"/>
      <c r="BK4" s="748"/>
      <c r="BL4" s="748"/>
      <c r="BM4" s="748"/>
      <c r="BN4" s="748"/>
      <c r="BO4" s="748" t="s">
        <v>221</v>
      </c>
      <c r="BP4" s="748"/>
      <c r="BQ4" s="748"/>
      <c r="BR4" s="748"/>
      <c r="BS4" s="748" t="s">
        <v>225</v>
      </c>
      <c r="BT4" s="748"/>
      <c r="BU4" s="748"/>
      <c r="BV4" s="748"/>
      <c r="BW4" s="748"/>
      <c r="BX4" s="748"/>
      <c r="BY4" s="748"/>
      <c r="BZ4" s="748"/>
      <c r="CA4" s="748"/>
      <c r="CB4" s="748"/>
      <c r="CD4" s="730" t="s">
        <v>226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227</v>
      </c>
      <c r="C5" s="696"/>
      <c r="D5" s="696"/>
      <c r="E5" s="696"/>
      <c r="F5" s="696"/>
      <c r="G5" s="696"/>
      <c r="H5" s="696"/>
      <c r="I5" s="696"/>
      <c r="J5" s="696"/>
      <c r="K5" s="696"/>
      <c r="L5" s="696"/>
      <c r="M5" s="696"/>
      <c r="N5" s="696"/>
      <c r="O5" s="696"/>
      <c r="P5" s="696"/>
      <c r="Q5" s="697"/>
      <c r="R5" s="681">
        <v>3232460</v>
      </c>
      <c r="S5" s="682"/>
      <c r="T5" s="682"/>
      <c r="U5" s="682"/>
      <c r="V5" s="682"/>
      <c r="W5" s="682"/>
      <c r="X5" s="682"/>
      <c r="Y5" s="725"/>
      <c r="Z5" s="743">
        <v>33.5</v>
      </c>
      <c r="AA5" s="743"/>
      <c r="AB5" s="743"/>
      <c r="AC5" s="743"/>
      <c r="AD5" s="744">
        <v>3232344</v>
      </c>
      <c r="AE5" s="744"/>
      <c r="AF5" s="744"/>
      <c r="AG5" s="744"/>
      <c r="AH5" s="744"/>
      <c r="AI5" s="744"/>
      <c r="AJ5" s="744"/>
      <c r="AK5" s="744"/>
      <c r="AL5" s="726">
        <v>62.5</v>
      </c>
      <c r="AM5" s="700"/>
      <c r="AN5" s="700"/>
      <c r="AO5" s="727"/>
      <c r="AP5" s="695" t="s">
        <v>228</v>
      </c>
      <c r="AQ5" s="696"/>
      <c r="AR5" s="696"/>
      <c r="AS5" s="696"/>
      <c r="AT5" s="696"/>
      <c r="AU5" s="696"/>
      <c r="AV5" s="696"/>
      <c r="AW5" s="696"/>
      <c r="AX5" s="696"/>
      <c r="AY5" s="696"/>
      <c r="AZ5" s="696"/>
      <c r="BA5" s="696"/>
      <c r="BB5" s="696"/>
      <c r="BC5" s="696"/>
      <c r="BD5" s="696"/>
      <c r="BE5" s="696"/>
      <c r="BF5" s="697"/>
      <c r="BG5" s="628">
        <v>3232344</v>
      </c>
      <c r="BH5" s="629"/>
      <c r="BI5" s="629"/>
      <c r="BJ5" s="629"/>
      <c r="BK5" s="629"/>
      <c r="BL5" s="629"/>
      <c r="BM5" s="629"/>
      <c r="BN5" s="630"/>
      <c r="BO5" s="655">
        <v>100</v>
      </c>
      <c r="BP5" s="655"/>
      <c r="BQ5" s="655"/>
      <c r="BR5" s="655"/>
      <c r="BS5" s="656">
        <v>52743</v>
      </c>
      <c r="BT5" s="656"/>
      <c r="BU5" s="656"/>
      <c r="BV5" s="656"/>
      <c r="BW5" s="656"/>
      <c r="BX5" s="656"/>
      <c r="BY5" s="656"/>
      <c r="BZ5" s="656"/>
      <c r="CA5" s="656"/>
      <c r="CB5" s="723"/>
      <c r="CD5" s="730" t="s">
        <v>223</v>
      </c>
      <c r="CE5" s="731"/>
      <c r="CF5" s="731"/>
      <c r="CG5" s="731"/>
      <c r="CH5" s="731"/>
      <c r="CI5" s="731"/>
      <c r="CJ5" s="731"/>
      <c r="CK5" s="731"/>
      <c r="CL5" s="731"/>
      <c r="CM5" s="731"/>
      <c r="CN5" s="731"/>
      <c r="CO5" s="731"/>
      <c r="CP5" s="731"/>
      <c r="CQ5" s="732"/>
      <c r="CR5" s="730" t="s">
        <v>229</v>
      </c>
      <c r="CS5" s="731"/>
      <c r="CT5" s="731"/>
      <c r="CU5" s="731"/>
      <c r="CV5" s="731"/>
      <c r="CW5" s="731"/>
      <c r="CX5" s="731"/>
      <c r="CY5" s="732"/>
      <c r="CZ5" s="730" t="s">
        <v>221</v>
      </c>
      <c r="DA5" s="731"/>
      <c r="DB5" s="731"/>
      <c r="DC5" s="732"/>
      <c r="DD5" s="730" t="s">
        <v>230</v>
      </c>
      <c r="DE5" s="731"/>
      <c r="DF5" s="731"/>
      <c r="DG5" s="731"/>
      <c r="DH5" s="731"/>
      <c r="DI5" s="731"/>
      <c r="DJ5" s="731"/>
      <c r="DK5" s="731"/>
      <c r="DL5" s="731"/>
      <c r="DM5" s="731"/>
      <c r="DN5" s="731"/>
      <c r="DO5" s="731"/>
      <c r="DP5" s="732"/>
      <c r="DQ5" s="730" t="s">
        <v>231</v>
      </c>
      <c r="DR5" s="731"/>
      <c r="DS5" s="731"/>
      <c r="DT5" s="731"/>
      <c r="DU5" s="731"/>
      <c r="DV5" s="731"/>
      <c r="DW5" s="731"/>
      <c r="DX5" s="731"/>
      <c r="DY5" s="731"/>
      <c r="DZ5" s="731"/>
      <c r="EA5" s="731"/>
      <c r="EB5" s="731"/>
      <c r="EC5" s="732"/>
    </row>
    <row r="6" spans="2:143" ht="11.25" customHeight="1" x14ac:dyDescent="0.15">
      <c r="B6" s="625" t="s">
        <v>232</v>
      </c>
      <c r="C6" s="626"/>
      <c r="D6" s="626"/>
      <c r="E6" s="626"/>
      <c r="F6" s="626"/>
      <c r="G6" s="626"/>
      <c r="H6" s="626"/>
      <c r="I6" s="626"/>
      <c r="J6" s="626"/>
      <c r="K6" s="626"/>
      <c r="L6" s="626"/>
      <c r="M6" s="626"/>
      <c r="N6" s="626"/>
      <c r="O6" s="626"/>
      <c r="P6" s="626"/>
      <c r="Q6" s="627"/>
      <c r="R6" s="628">
        <v>62236</v>
      </c>
      <c r="S6" s="629"/>
      <c r="T6" s="629"/>
      <c r="U6" s="629"/>
      <c r="V6" s="629"/>
      <c r="W6" s="629"/>
      <c r="X6" s="629"/>
      <c r="Y6" s="630"/>
      <c r="Z6" s="655">
        <v>0.6</v>
      </c>
      <c r="AA6" s="655"/>
      <c r="AB6" s="655"/>
      <c r="AC6" s="655"/>
      <c r="AD6" s="656">
        <v>62236</v>
      </c>
      <c r="AE6" s="656"/>
      <c r="AF6" s="656"/>
      <c r="AG6" s="656"/>
      <c r="AH6" s="656"/>
      <c r="AI6" s="656"/>
      <c r="AJ6" s="656"/>
      <c r="AK6" s="656"/>
      <c r="AL6" s="631">
        <v>1.2</v>
      </c>
      <c r="AM6" s="632"/>
      <c r="AN6" s="632"/>
      <c r="AO6" s="657"/>
      <c r="AP6" s="625" t="s">
        <v>233</v>
      </c>
      <c r="AQ6" s="626"/>
      <c r="AR6" s="626"/>
      <c r="AS6" s="626"/>
      <c r="AT6" s="626"/>
      <c r="AU6" s="626"/>
      <c r="AV6" s="626"/>
      <c r="AW6" s="626"/>
      <c r="AX6" s="626"/>
      <c r="AY6" s="626"/>
      <c r="AZ6" s="626"/>
      <c r="BA6" s="626"/>
      <c r="BB6" s="626"/>
      <c r="BC6" s="626"/>
      <c r="BD6" s="626"/>
      <c r="BE6" s="626"/>
      <c r="BF6" s="627"/>
      <c r="BG6" s="628">
        <v>3232344</v>
      </c>
      <c r="BH6" s="629"/>
      <c r="BI6" s="629"/>
      <c r="BJ6" s="629"/>
      <c r="BK6" s="629"/>
      <c r="BL6" s="629"/>
      <c r="BM6" s="629"/>
      <c r="BN6" s="630"/>
      <c r="BO6" s="655">
        <v>100</v>
      </c>
      <c r="BP6" s="655"/>
      <c r="BQ6" s="655"/>
      <c r="BR6" s="655"/>
      <c r="BS6" s="656">
        <v>52743</v>
      </c>
      <c r="BT6" s="656"/>
      <c r="BU6" s="656"/>
      <c r="BV6" s="656"/>
      <c r="BW6" s="656"/>
      <c r="BX6" s="656"/>
      <c r="BY6" s="656"/>
      <c r="BZ6" s="656"/>
      <c r="CA6" s="656"/>
      <c r="CB6" s="723"/>
      <c r="CD6" s="684" t="s">
        <v>234</v>
      </c>
      <c r="CE6" s="685"/>
      <c r="CF6" s="685"/>
      <c r="CG6" s="685"/>
      <c r="CH6" s="685"/>
      <c r="CI6" s="685"/>
      <c r="CJ6" s="685"/>
      <c r="CK6" s="685"/>
      <c r="CL6" s="685"/>
      <c r="CM6" s="685"/>
      <c r="CN6" s="685"/>
      <c r="CO6" s="685"/>
      <c r="CP6" s="685"/>
      <c r="CQ6" s="686"/>
      <c r="CR6" s="628">
        <v>79467</v>
      </c>
      <c r="CS6" s="629"/>
      <c r="CT6" s="629"/>
      <c r="CU6" s="629"/>
      <c r="CV6" s="629"/>
      <c r="CW6" s="629"/>
      <c r="CX6" s="629"/>
      <c r="CY6" s="630"/>
      <c r="CZ6" s="726">
        <v>0.9</v>
      </c>
      <c r="DA6" s="700"/>
      <c r="DB6" s="700"/>
      <c r="DC6" s="729"/>
      <c r="DD6" s="634" t="s">
        <v>235</v>
      </c>
      <c r="DE6" s="629"/>
      <c r="DF6" s="629"/>
      <c r="DG6" s="629"/>
      <c r="DH6" s="629"/>
      <c r="DI6" s="629"/>
      <c r="DJ6" s="629"/>
      <c r="DK6" s="629"/>
      <c r="DL6" s="629"/>
      <c r="DM6" s="629"/>
      <c r="DN6" s="629"/>
      <c r="DO6" s="629"/>
      <c r="DP6" s="630"/>
      <c r="DQ6" s="634">
        <v>79380</v>
      </c>
      <c r="DR6" s="629"/>
      <c r="DS6" s="629"/>
      <c r="DT6" s="629"/>
      <c r="DU6" s="629"/>
      <c r="DV6" s="629"/>
      <c r="DW6" s="629"/>
      <c r="DX6" s="629"/>
      <c r="DY6" s="629"/>
      <c r="DZ6" s="629"/>
      <c r="EA6" s="629"/>
      <c r="EB6" s="629"/>
      <c r="EC6" s="669"/>
    </row>
    <row r="7" spans="2:143" ht="11.25" customHeight="1" x14ac:dyDescent="0.15">
      <c r="B7" s="625" t="s">
        <v>236</v>
      </c>
      <c r="C7" s="626"/>
      <c r="D7" s="626"/>
      <c r="E7" s="626"/>
      <c r="F7" s="626"/>
      <c r="G7" s="626"/>
      <c r="H7" s="626"/>
      <c r="I7" s="626"/>
      <c r="J7" s="626"/>
      <c r="K7" s="626"/>
      <c r="L7" s="626"/>
      <c r="M7" s="626"/>
      <c r="N7" s="626"/>
      <c r="O7" s="626"/>
      <c r="P7" s="626"/>
      <c r="Q7" s="627"/>
      <c r="R7" s="628">
        <v>3688</v>
      </c>
      <c r="S7" s="629"/>
      <c r="T7" s="629"/>
      <c r="U7" s="629"/>
      <c r="V7" s="629"/>
      <c r="W7" s="629"/>
      <c r="X7" s="629"/>
      <c r="Y7" s="630"/>
      <c r="Z7" s="655">
        <v>0</v>
      </c>
      <c r="AA7" s="655"/>
      <c r="AB7" s="655"/>
      <c r="AC7" s="655"/>
      <c r="AD7" s="656">
        <v>3688</v>
      </c>
      <c r="AE7" s="656"/>
      <c r="AF7" s="656"/>
      <c r="AG7" s="656"/>
      <c r="AH7" s="656"/>
      <c r="AI7" s="656"/>
      <c r="AJ7" s="656"/>
      <c r="AK7" s="656"/>
      <c r="AL7" s="631">
        <v>0.1</v>
      </c>
      <c r="AM7" s="632"/>
      <c r="AN7" s="632"/>
      <c r="AO7" s="657"/>
      <c r="AP7" s="625" t="s">
        <v>237</v>
      </c>
      <c r="AQ7" s="626"/>
      <c r="AR7" s="626"/>
      <c r="AS7" s="626"/>
      <c r="AT7" s="626"/>
      <c r="AU7" s="626"/>
      <c r="AV7" s="626"/>
      <c r="AW7" s="626"/>
      <c r="AX7" s="626"/>
      <c r="AY7" s="626"/>
      <c r="AZ7" s="626"/>
      <c r="BA7" s="626"/>
      <c r="BB7" s="626"/>
      <c r="BC7" s="626"/>
      <c r="BD7" s="626"/>
      <c r="BE7" s="626"/>
      <c r="BF7" s="627"/>
      <c r="BG7" s="628">
        <v>1504271</v>
      </c>
      <c r="BH7" s="629"/>
      <c r="BI7" s="629"/>
      <c r="BJ7" s="629"/>
      <c r="BK7" s="629"/>
      <c r="BL7" s="629"/>
      <c r="BM7" s="629"/>
      <c r="BN7" s="630"/>
      <c r="BO7" s="655">
        <v>46.5</v>
      </c>
      <c r="BP7" s="655"/>
      <c r="BQ7" s="655"/>
      <c r="BR7" s="655"/>
      <c r="BS7" s="656">
        <v>52743</v>
      </c>
      <c r="BT7" s="656"/>
      <c r="BU7" s="656"/>
      <c r="BV7" s="656"/>
      <c r="BW7" s="656"/>
      <c r="BX7" s="656"/>
      <c r="BY7" s="656"/>
      <c r="BZ7" s="656"/>
      <c r="CA7" s="656"/>
      <c r="CB7" s="723"/>
      <c r="CD7" s="670" t="s">
        <v>238</v>
      </c>
      <c r="CE7" s="667"/>
      <c r="CF7" s="667"/>
      <c r="CG7" s="667"/>
      <c r="CH7" s="667"/>
      <c r="CI7" s="667"/>
      <c r="CJ7" s="667"/>
      <c r="CK7" s="667"/>
      <c r="CL7" s="667"/>
      <c r="CM7" s="667"/>
      <c r="CN7" s="667"/>
      <c r="CO7" s="667"/>
      <c r="CP7" s="667"/>
      <c r="CQ7" s="668"/>
      <c r="CR7" s="628">
        <v>991949</v>
      </c>
      <c r="CS7" s="629"/>
      <c r="CT7" s="629"/>
      <c r="CU7" s="629"/>
      <c r="CV7" s="629"/>
      <c r="CW7" s="629"/>
      <c r="CX7" s="629"/>
      <c r="CY7" s="630"/>
      <c r="CZ7" s="655">
        <v>10.8</v>
      </c>
      <c r="DA7" s="655"/>
      <c r="DB7" s="655"/>
      <c r="DC7" s="655"/>
      <c r="DD7" s="634">
        <v>3069</v>
      </c>
      <c r="DE7" s="629"/>
      <c r="DF7" s="629"/>
      <c r="DG7" s="629"/>
      <c r="DH7" s="629"/>
      <c r="DI7" s="629"/>
      <c r="DJ7" s="629"/>
      <c r="DK7" s="629"/>
      <c r="DL7" s="629"/>
      <c r="DM7" s="629"/>
      <c r="DN7" s="629"/>
      <c r="DO7" s="629"/>
      <c r="DP7" s="630"/>
      <c r="DQ7" s="634">
        <v>904613</v>
      </c>
      <c r="DR7" s="629"/>
      <c r="DS7" s="629"/>
      <c r="DT7" s="629"/>
      <c r="DU7" s="629"/>
      <c r="DV7" s="629"/>
      <c r="DW7" s="629"/>
      <c r="DX7" s="629"/>
      <c r="DY7" s="629"/>
      <c r="DZ7" s="629"/>
      <c r="EA7" s="629"/>
      <c r="EB7" s="629"/>
      <c r="EC7" s="669"/>
    </row>
    <row r="8" spans="2:143" ht="11.25" customHeight="1" x14ac:dyDescent="0.15">
      <c r="B8" s="625" t="s">
        <v>239</v>
      </c>
      <c r="C8" s="626"/>
      <c r="D8" s="626"/>
      <c r="E8" s="626"/>
      <c r="F8" s="626"/>
      <c r="G8" s="626"/>
      <c r="H8" s="626"/>
      <c r="I8" s="626"/>
      <c r="J8" s="626"/>
      <c r="K8" s="626"/>
      <c r="L8" s="626"/>
      <c r="M8" s="626"/>
      <c r="N8" s="626"/>
      <c r="O8" s="626"/>
      <c r="P8" s="626"/>
      <c r="Q8" s="627"/>
      <c r="R8" s="628">
        <v>34293</v>
      </c>
      <c r="S8" s="629"/>
      <c r="T8" s="629"/>
      <c r="U8" s="629"/>
      <c r="V8" s="629"/>
      <c r="W8" s="629"/>
      <c r="X8" s="629"/>
      <c r="Y8" s="630"/>
      <c r="Z8" s="655">
        <v>0.4</v>
      </c>
      <c r="AA8" s="655"/>
      <c r="AB8" s="655"/>
      <c r="AC8" s="655"/>
      <c r="AD8" s="656">
        <v>34293</v>
      </c>
      <c r="AE8" s="656"/>
      <c r="AF8" s="656"/>
      <c r="AG8" s="656"/>
      <c r="AH8" s="656"/>
      <c r="AI8" s="656"/>
      <c r="AJ8" s="656"/>
      <c r="AK8" s="656"/>
      <c r="AL8" s="631">
        <v>0.7</v>
      </c>
      <c r="AM8" s="632"/>
      <c r="AN8" s="632"/>
      <c r="AO8" s="657"/>
      <c r="AP8" s="625" t="s">
        <v>240</v>
      </c>
      <c r="AQ8" s="626"/>
      <c r="AR8" s="626"/>
      <c r="AS8" s="626"/>
      <c r="AT8" s="626"/>
      <c r="AU8" s="626"/>
      <c r="AV8" s="626"/>
      <c r="AW8" s="626"/>
      <c r="AX8" s="626"/>
      <c r="AY8" s="626"/>
      <c r="AZ8" s="626"/>
      <c r="BA8" s="626"/>
      <c r="BB8" s="626"/>
      <c r="BC8" s="626"/>
      <c r="BD8" s="626"/>
      <c r="BE8" s="626"/>
      <c r="BF8" s="627"/>
      <c r="BG8" s="628">
        <v>41516</v>
      </c>
      <c r="BH8" s="629"/>
      <c r="BI8" s="629"/>
      <c r="BJ8" s="629"/>
      <c r="BK8" s="629"/>
      <c r="BL8" s="629"/>
      <c r="BM8" s="629"/>
      <c r="BN8" s="630"/>
      <c r="BO8" s="655">
        <v>1.3</v>
      </c>
      <c r="BP8" s="655"/>
      <c r="BQ8" s="655"/>
      <c r="BR8" s="655"/>
      <c r="BS8" s="656" t="s">
        <v>130</v>
      </c>
      <c r="BT8" s="656"/>
      <c r="BU8" s="656"/>
      <c r="BV8" s="656"/>
      <c r="BW8" s="656"/>
      <c r="BX8" s="656"/>
      <c r="BY8" s="656"/>
      <c r="BZ8" s="656"/>
      <c r="CA8" s="656"/>
      <c r="CB8" s="723"/>
      <c r="CD8" s="670" t="s">
        <v>241</v>
      </c>
      <c r="CE8" s="667"/>
      <c r="CF8" s="667"/>
      <c r="CG8" s="667"/>
      <c r="CH8" s="667"/>
      <c r="CI8" s="667"/>
      <c r="CJ8" s="667"/>
      <c r="CK8" s="667"/>
      <c r="CL8" s="667"/>
      <c r="CM8" s="667"/>
      <c r="CN8" s="667"/>
      <c r="CO8" s="667"/>
      <c r="CP8" s="667"/>
      <c r="CQ8" s="668"/>
      <c r="CR8" s="628">
        <v>3903461</v>
      </c>
      <c r="CS8" s="629"/>
      <c r="CT8" s="629"/>
      <c r="CU8" s="629"/>
      <c r="CV8" s="629"/>
      <c r="CW8" s="629"/>
      <c r="CX8" s="629"/>
      <c r="CY8" s="630"/>
      <c r="CZ8" s="655">
        <v>42.7</v>
      </c>
      <c r="DA8" s="655"/>
      <c r="DB8" s="655"/>
      <c r="DC8" s="655"/>
      <c r="DD8" s="634">
        <v>45033</v>
      </c>
      <c r="DE8" s="629"/>
      <c r="DF8" s="629"/>
      <c r="DG8" s="629"/>
      <c r="DH8" s="629"/>
      <c r="DI8" s="629"/>
      <c r="DJ8" s="629"/>
      <c r="DK8" s="629"/>
      <c r="DL8" s="629"/>
      <c r="DM8" s="629"/>
      <c r="DN8" s="629"/>
      <c r="DO8" s="629"/>
      <c r="DP8" s="630"/>
      <c r="DQ8" s="634">
        <v>1624166</v>
      </c>
      <c r="DR8" s="629"/>
      <c r="DS8" s="629"/>
      <c r="DT8" s="629"/>
      <c r="DU8" s="629"/>
      <c r="DV8" s="629"/>
      <c r="DW8" s="629"/>
      <c r="DX8" s="629"/>
      <c r="DY8" s="629"/>
      <c r="DZ8" s="629"/>
      <c r="EA8" s="629"/>
      <c r="EB8" s="629"/>
      <c r="EC8" s="669"/>
    </row>
    <row r="9" spans="2:143" ht="11.25" customHeight="1" x14ac:dyDescent="0.15">
      <c r="B9" s="625" t="s">
        <v>242</v>
      </c>
      <c r="C9" s="626"/>
      <c r="D9" s="626"/>
      <c r="E9" s="626"/>
      <c r="F9" s="626"/>
      <c r="G9" s="626"/>
      <c r="H9" s="626"/>
      <c r="I9" s="626"/>
      <c r="J9" s="626"/>
      <c r="K9" s="626"/>
      <c r="L9" s="626"/>
      <c r="M9" s="626"/>
      <c r="N9" s="626"/>
      <c r="O9" s="626"/>
      <c r="P9" s="626"/>
      <c r="Q9" s="627"/>
      <c r="R9" s="628">
        <v>36048</v>
      </c>
      <c r="S9" s="629"/>
      <c r="T9" s="629"/>
      <c r="U9" s="629"/>
      <c r="V9" s="629"/>
      <c r="W9" s="629"/>
      <c r="X9" s="629"/>
      <c r="Y9" s="630"/>
      <c r="Z9" s="655">
        <v>0.4</v>
      </c>
      <c r="AA9" s="655"/>
      <c r="AB9" s="655"/>
      <c r="AC9" s="655"/>
      <c r="AD9" s="656">
        <v>36048</v>
      </c>
      <c r="AE9" s="656"/>
      <c r="AF9" s="656"/>
      <c r="AG9" s="656"/>
      <c r="AH9" s="656"/>
      <c r="AI9" s="656"/>
      <c r="AJ9" s="656"/>
      <c r="AK9" s="656"/>
      <c r="AL9" s="631">
        <v>0.7</v>
      </c>
      <c r="AM9" s="632"/>
      <c r="AN9" s="632"/>
      <c r="AO9" s="657"/>
      <c r="AP9" s="625" t="s">
        <v>243</v>
      </c>
      <c r="AQ9" s="626"/>
      <c r="AR9" s="626"/>
      <c r="AS9" s="626"/>
      <c r="AT9" s="626"/>
      <c r="AU9" s="626"/>
      <c r="AV9" s="626"/>
      <c r="AW9" s="626"/>
      <c r="AX9" s="626"/>
      <c r="AY9" s="626"/>
      <c r="AZ9" s="626"/>
      <c r="BA9" s="626"/>
      <c r="BB9" s="626"/>
      <c r="BC9" s="626"/>
      <c r="BD9" s="626"/>
      <c r="BE9" s="626"/>
      <c r="BF9" s="627"/>
      <c r="BG9" s="628">
        <v>1211917</v>
      </c>
      <c r="BH9" s="629"/>
      <c r="BI9" s="629"/>
      <c r="BJ9" s="629"/>
      <c r="BK9" s="629"/>
      <c r="BL9" s="629"/>
      <c r="BM9" s="629"/>
      <c r="BN9" s="630"/>
      <c r="BO9" s="655">
        <v>37.5</v>
      </c>
      <c r="BP9" s="655"/>
      <c r="BQ9" s="655"/>
      <c r="BR9" s="655"/>
      <c r="BS9" s="656" t="s">
        <v>130</v>
      </c>
      <c r="BT9" s="656"/>
      <c r="BU9" s="656"/>
      <c r="BV9" s="656"/>
      <c r="BW9" s="656"/>
      <c r="BX9" s="656"/>
      <c r="BY9" s="656"/>
      <c r="BZ9" s="656"/>
      <c r="CA9" s="656"/>
      <c r="CB9" s="723"/>
      <c r="CD9" s="670" t="s">
        <v>244</v>
      </c>
      <c r="CE9" s="667"/>
      <c r="CF9" s="667"/>
      <c r="CG9" s="667"/>
      <c r="CH9" s="667"/>
      <c r="CI9" s="667"/>
      <c r="CJ9" s="667"/>
      <c r="CK9" s="667"/>
      <c r="CL9" s="667"/>
      <c r="CM9" s="667"/>
      <c r="CN9" s="667"/>
      <c r="CO9" s="667"/>
      <c r="CP9" s="667"/>
      <c r="CQ9" s="668"/>
      <c r="CR9" s="628">
        <v>1083956</v>
      </c>
      <c r="CS9" s="629"/>
      <c r="CT9" s="629"/>
      <c r="CU9" s="629"/>
      <c r="CV9" s="629"/>
      <c r="CW9" s="629"/>
      <c r="CX9" s="629"/>
      <c r="CY9" s="630"/>
      <c r="CZ9" s="655">
        <v>11.9</v>
      </c>
      <c r="DA9" s="655"/>
      <c r="DB9" s="655"/>
      <c r="DC9" s="655"/>
      <c r="DD9" s="634">
        <v>92686</v>
      </c>
      <c r="DE9" s="629"/>
      <c r="DF9" s="629"/>
      <c r="DG9" s="629"/>
      <c r="DH9" s="629"/>
      <c r="DI9" s="629"/>
      <c r="DJ9" s="629"/>
      <c r="DK9" s="629"/>
      <c r="DL9" s="629"/>
      <c r="DM9" s="629"/>
      <c r="DN9" s="629"/>
      <c r="DO9" s="629"/>
      <c r="DP9" s="630"/>
      <c r="DQ9" s="634">
        <v>746901</v>
      </c>
      <c r="DR9" s="629"/>
      <c r="DS9" s="629"/>
      <c r="DT9" s="629"/>
      <c r="DU9" s="629"/>
      <c r="DV9" s="629"/>
      <c r="DW9" s="629"/>
      <c r="DX9" s="629"/>
      <c r="DY9" s="629"/>
      <c r="DZ9" s="629"/>
      <c r="EA9" s="629"/>
      <c r="EB9" s="629"/>
      <c r="EC9" s="669"/>
    </row>
    <row r="10" spans="2:143" ht="11.25" customHeight="1" x14ac:dyDescent="0.15">
      <c r="B10" s="625" t="s">
        <v>245</v>
      </c>
      <c r="C10" s="626"/>
      <c r="D10" s="626"/>
      <c r="E10" s="626"/>
      <c r="F10" s="626"/>
      <c r="G10" s="626"/>
      <c r="H10" s="626"/>
      <c r="I10" s="626"/>
      <c r="J10" s="626"/>
      <c r="K10" s="626"/>
      <c r="L10" s="626"/>
      <c r="M10" s="626"/>
      <c r="N10" s="626"/>
      <c r="O10" s="626"/>
      <c r="P10" s="626"/>
      <c r="Q10" s="627"/>
      <c r="R10" s="628" t="s">
        <v>235</v>
      </c>
      <c r="S10" s="629"/>
      <c r="T10" s="629"/>
      <c r="U10" s="629"/>
      <c r="V10" s="629"/>
      <c r="W10" s="629"/>
      <c r="X10" s="629"/>
      <c r="Y10" s="630"/>
      <c r="Z10" s="655" t="s">
        <v>235</v>
      </c>
      <c r="AA10" s="655"/>
      <c r="AB10" s="655"/>
      <c r="AC10" s="655"/>
      <c r="AD10" s="656" t="s">
        <v>246</v>
      </c>
      <c r="AE10" s="656"/>
      <c r="AF10" s="656"/>
      <c r="AG10" s="656"/>
      <c r="AH10" s="656"/>
      <c r="AI10" s="656"/>
      <c r="AJ10" s="656"/>
      <c r="AK10" s="656"/>
      <c r="AL10" s="631" t="s">
        <v>235</v>
      </c>
      <c r="AM10" s="632"/>
      <c r="AN10" s="632"/>
      <c r="AO10" s="657"/>
      <c r="AP10" s="625" t="s">
        <v>247</v>
      </c>
      <c r="AQ10" s="626"/>
      <c r="AR10" s="626"/>
      <c r="AS10" s="626"/>
      <c r="AT10" s="626"/>
      <c r="AU10" s="626"/>
      <c r="AV10" s="626"/>
      <c r="AW10" s="626"/>
      <c r="AX10" s="626"/>
      <c r="AY10" s="626"/>
      <c r="AZ10" s="626"/>
      <c r="BA10" s="626"/>
      <c r="BB10" s="626"/>
      <c r="BC10" s="626"/>
      <c r="BD10" s="626"/>
      <c r="BE10" s="626"/>
      <c r="BF10" s="627"/>
      <c r="BG10" s="628">
        <v>82626</v>
      </c>
      <c r="BH10" s="629"/>
      <c r="BI10" s="629"/>
      <c r="BJ10" s="629"/>
      <c r="BK10" s="629"/>
      <c r="BL10" s="629"/>
      <c r="BM10" s="629"/>
      <c r="BN10" s="630"/>
      <c r="BO10" s="655">
        <v>2.6</v>
      </c>
      <c r="BP10" s="655"/>
      <c r="BQ10" s="655"/>
      <c r="BR10" s="655"/>
      <c r="BS10" s="656" t="s">
        <v>246</v>
      </c>
      <c r="BT10" s="656"/>
      <c r="BU10" s="656"/>
      <c r="BV10" s="656"/>
      <c r="BW10" s="656"/>
      <c r="BX10" s="656"/>
      <c r="BY10" s="656"/>
      <c r="BZ10" s="656"/>
      <c r="CA10" s="656"/>
      <c r="CB10" s="723"/>
      <c r="CD10" s="670" t="s">
        <v>248</v>
      </c>
      <c r="CE10" s="667"/>
      <c r="CF10" s="667"/>
      <c r="CG10" s="667"/>
      <c r="CH10" s="667"/>
      <c r="CI10" s="667"/>
      <c r="CJ10" s="667"/>
      <c r="CK10" s="667"/>
      <c r="CL10" s="667"/>
      <c r="CM10" s="667"/>
      <c r="CN10" s="667"/>
      <c r="CO10" s="667"/>
      <c r="CP10" s="667"/>
      <c r="CQ10" s="668"/>
      <c r="CR10" s="628" t="s">
        <v>235</v>
      </c>
      <c r="CS10" s="629"/>
      <c r="CT10" s="629"/>
      <c r="CU10" s="629"/>
      <c r="CV10" s="629"/>
      <c r="CW10" s="629"/>
      <c r="CX10" s="629"/>
      <c r="CY10" s="630"/>
      <c r="CZ10" s="655" t="s">
        <v>235</v>
      </c>
      <c r="DA10" s="655"/>
      <c r="DB10" s="655"/>
      <c r="DC10" s="655"/>
      <c r="DD10" s="634" t="s">
        <v>130</v>
      </c>
      <c r="DE10" s="629"/>
      <c r="DF10" s="629"/>
      <c r="DG10" s="629"/>
      <c r="DH10" s="629"/>
      <c r="DI10" s="629"/>
      <c r="DJ10" s="629"/>
      <c r="DK10" s="629"/>
      <c r="DL10" s="629"/>
      <c r="DM10" s="629"/>
      <c r="DN10" s="629"/>
      <c r="DO10" s="629"/>
      <c r="DP10" s="630"/>
      <c r="DQ10" s="634" t="s">
        <v>130</v>
      </c>
      <c r="DR10" s="629"/>
      <c r="DS10" s="629"/>
      <c r="DT10" s="629"/>
      <c r="DU10" s="629"/>
      <c r="DV10" s="629"/>
      <c r="DW10" s="629"/>
      <c r="DX10" s="629"/>
      <c r="DY10" s="629"/>
      <c r="DZ10" s="629"/>
      <c r="EA10" s="629"/>
      <c r="EB10" s="629"/>
      <c r="EC10" s="669"/>
    </row>
    <row r="11" spans="2:143" ht="11.25" customHeight="1" x14ac:dyDescent="0.15">
      <c r="B11" s="625" t="s">
        <v>249</v>
      </c>
      <c r="C11" s="626"/>
      <c r="D11" s="626"/>
      <c r="E11" s="626"/>
      <c r="F11" s="626"/>
      <c r="G11" s="626"/>
      <c r="H11" s="626"/>
      <c r="I11" s="626"/>
      <c r="J11" s="626"/>
      <c r="K11" s="626"/>
      <c r="L11" s="626"/>
      <c r="M11" s="626"/>
      <c r="N11" s="626"/>
      <c r="O11" s="626"/>
      <c r="P11" s="626"/>
      <c r="Q11" s="627"/>
      <c r="R11" s="628">
        <v>482223</v>
      </c>
      <c r="S11" s="629"/>
      <c r="T11" s="629"/>
      <c r="U11" s="629"/>
      <c r="V11" s="629"/>
      <c r="W11" s="629"/>
      <c r="X11" s="629"/>
      <c r="Y11" s="630"/>
      <c r="Z11" s="631">
        <v>5</v>
      </c>
      <c r="AA11" s="632"/>
      <c r="AB11" s="632"/>
      <c r="AC11" s="633"/>
      <c r="AD11" s="634">
        <v>482223</v>
      </c>
      <c r="AE11" s="629"/>
      <c r="AF11" s="629"/>
      <c r="AG11" s="629"/>
      <c r="AH11" s="629"/>
      <c r="AI11" s="629"/>
      <c r="AJ11" s="629"/>
      <c r="AK11" s="630"/>
      <c r="AL11" s="631">
        <v>9.3000000000000007</v>
      </c>
      <c r="AM11" s="632"/>
      <c r="AN11" s="632"/>
      <c r="AO11" s="657"/>
      <c r="AP11" s="625" t="s">
        <v>250</v>
      </c>
      <c r="AQ11" s="626"/>
      <c r="AR11" s="626"/>
      <c r="AS11" s="626"/>
      <c r="AT11" s="626"/>
      <c r="AU11" s="626"/>
      <c r="AV11" s="626"/>
      <c r="AW11" s="626"/>
      <c r="AX11" s="626"/>
      <c r="AY11" s="626"/>
      <c r="AZ11" s="626"/>
      <c r="BA11" s="626"/>
      <c r="BB11" s="626"/>
      <c r="BC11" s="626"/>
      <c r="BD11" s="626"/>
      <c r="BE11" s="626"/>
      <c r="BF11" s="627"/>
      <c r="BG11" s="628">
        <v>168212</v>
      </c>
      <c r="BH11" s="629"/>
      <c r="BI11" s="629"/>
      <c r="BJ11" s="629"/>
      <c r="BK11" s="629"/>
      <c r="BL11" s="629"/>
      <c r="BM11" s="629"/>
      <c r="BN11" s="630"/>
      <c r="BO11" s="655">
        <v>5.2</v>
      </c>
      <c r="BP11" s="655"/>
      <c r="BQ11" s="655"/>
      <c r="BR11" s="655"/>
      <c r="BS11" s="656">
        <v>52743</v>
      </c>
      <c r="BT11" s="656"/>
      <c r="BU11" s="656"/>
      <c r="BV11" s="656"/>
      <c r="BW11" s="656"/>
      <c r="BX11" s="656"/>
      <c r="BY11" s="656"/>
      <c r="BZ11" s="656"/>
      <c r="CA11" s="656"/>
      <c r="CB11" s="723"/>
      <c r="CD11" s="670" t="s">
        <v>251</v>
      </c>
      <c r="CE11" s="667"/>
      <c r="CF11" s="667"/>
      <c r="CG11" s="667"/>
      <c r="CH11" s="667"/>
      <c r="CI11" s="667"/>
      <c r="CJ11" s="667"/>
      <c r="CK11" s="667"/>
      <c r="CL11" s="667"/>
      <c r="CM11" s="667"/>
      <c r="CN11" s="667"/>
      <c r="CO11" s="667"/>
      <c r="CP11" s="667"/>
      <c r="CQ11" s="668"/>
      <c r="CR11" s="628">
        <v>56342</v>
      </c>
      <c r="CS11" s="629"/>
      <c r="CT11" s="629"/>
      <c r="CU11" s="629"/>
      <c r="CV11" s="629"/>
      <c r="CW11" s="629"/>
      <c r="CX11" s="629"/>
      <c r="CY11" s="630"/>
      <c r="CZ11" s="655">
        <v>0.6</v>
      </c>
      <c r="DA11" s="655"/>
      <c r="DB11" s="655"/>
      <c r="DC11" s="655"/>
      <c r="DD11" s="634" t="s">
        <v>235</v>
      </c>
      <c r="DE11" s="629"/>
      <c r="DF11" s="629"/>
      <c r="DG11" s="629"/>
      <c r="DH11" s="629"/>
      <c r="DI11" s="629"/>
      <c r="DJ11" s="629"/>
      <c r="DK11" s="629"/>
      <c r="DL11" s="629"/>
      <c r="DM11" s="629"/>
      <c r="DN11" s="629"/>
      <c r="DO11" s="629"/>
      <c r="DP11" s="630"/>
      <c r="DQ11" s="634">
        <v>42297</v>
      </c>
      <c r="DR11" s="629"/>
      <c r="DS11" s="629"/>
      <c r="DT11" s="629"/>
      <c r="DU11" s="629"/>
      <c r="DV11" s="629"/>
      <c r="DW11" s="629"/>
      <c r="DX11" s="629"/>
      <c r="DY11" s="629"/>
      <c r="DZ11" s="629"/>
      <c r="EA11" s="629"/>
      <c r="EB11" s="629"/>
      <c r="EC11" s="669"/>
    </row>
    <row r="12" spans="2:143" ht="11.25" customHeight="1" x14ac:dyDescent="0.15">
      <c r="B12" s="625" t="s">
        <v>252</v>
      </c>
      <c r="C12" s="626"/>
      <c r="D12" s="626"/>
      <c r="E12" s="626"/>
      <c r="F12" s="626"/>
      <c r="G12" s="626"/>
      <c r="H12" s="626"/>
      <c r="I12" s="626"/>
      <c r="J12" s="626"/>
      <c r="K12" s="626"/>
      <c r="L12" s="626"/>
      <c r="M12" s="626"/>
      <c r="N12" s="626"/>
      <c r="O12" s="626"/>
      <c r="P12" s="626"/>
      <c r="Q12" s="627"/>
      <c r="R12" s="628" t="s">
        <v>235</v>
      </c>
      <c r="S12" s="629"/>
      <c r="T12" s="629"/>
      <c r="U12" s="629"/>
      <c r="V12" s="629"/>
      <c r="W12" s="629"/>
      <c r="X12" s="629"/>
      <c r="Y12" s="630"/>
      <c r="Z12" s="655" t="s">
        <v>130</v>
      </c>
      <c r="AA12" s="655"/>
      <c r="AB12" s="655"/>
      <c r="AC12" s="655"/>
      <c r="AD12" s="656" t="s">
        <v>235</v>
      </c>
      <c r="AE12" s="656"/>
      <c r="AF12" s="656"/>
      <c r="AG12" s="656"/>
      <c r="AH12" s="656"/>
      <c r="AI12" s="656"/>
      <c r="AJ12" s="656"/>
      <c r="AK12" s="656"/>
      <c r="AL12" s="631" t="s">
        <v>235</v>
      </c>
      <c r="AM12" s="632"/>
      <c r="AN12" s="632"/>
      <c r="AO12" s="657"/>
      <c r="AP12" s="625" t="s">
        <v>253</v>
      </c>
      <c r="AQ12" s="626"/>
      <c r="AR12" s="626"/>
      <c r="AS12" s="626"/>
      <c r="AT12" s="626"/>
      <c r="AU12" s="626"/>
      <c r="AV12" s="626"/>
      <c r="AW12" s="626"/>
      <c r="AX12" s="626"/>
      <c r="AY12" s="626"/>
      <c r="AZ12" s="626"/>
      <c r="BA12" s="626"/>
      <c r="BB12" s="626"/>
      <c r="BC12" s="626"/>
      <c r="BD12" s="626"/>
      <c r="BE12" s="626"/>
      <c r="BF12" s="627"/>
      <c r="BG12" s="628">
        <v>1477990</v>
      </c>
      <c r="BH12" s="629"/>
      <c r="BI12" s="629"/>
      <c r="BJ12" s="629"/>
      <c r="BK12" s="629"/>
      <c r="BL12" s="629"/>
      <c r="BM12" s="629"/>
      <c r="BN12" s="630"/>
      <c r="BO12" s="655">
        <v>45.7</v>
      </c>
      <c r="BP12" s="655"/>
      <c r="BQ12" s="655"/>
      <c r="BR12" s="655"/>
      <c r="BS12" s="656" t="s">
        <v>235</v>
      </c>
      <c r="BT12" s="656"/>
      <c r="BU12" s="656"/>
      <c r="BV12" s="656"/>
      <c r="BW12" s="656"/>
      <c r="BX12" s="656"/>
      <c r="BY12" s="656"/>
      <c r="BZ12" s="656"/>
      <c r="CA12" s="656"/>
      <c r="CB12" s="723"/>
      <c r="CD12" s="670" t="s">
        <v>254</v>
      </c>
      <c r="CE12" s="667"/>
      <c r="CF12" s="667"/>
      <c r="CG12" s="667"/>
      <c r="CH12" s="667"/>
      <c r="CI12" s="667"/>
      <c r="CJ12" s="667"/>
      <c r="CK12" s="667"/>
      <c r="CL12" s="667"/>
      <c r="CM12" s="667"/>
      <c r="CN12" s="667"/>
      <c r="CO12" s="667"/>
      <c r="CP12" s="667"/>
      <c r="CQ12" s="668"/>
      <c r="CR12" s="628">
        <v>147252</v>
      </c>
      <c r="CS12" s="629"/>
      <c r="CT12" s="629"/>
      <c r="CU12" s="629"/>
      <c r="CV12" s="629"/>
      <c r="CW12" s="629"/>
      <c r="CX12" s="629"/>
      <c r="CY12" s="630"/>
      <c r="CZ12" s="655">
        <v>1.6</v>
      </c>
      <c r="DA12" s="655"/>
      <c r="DB12" s="655"/>
      <c r="DC12" s="655"/>
      <c r="DD12" s="634">
        <v>1551</v>
      </c>
      <c r="DE12" s="629"/>
      <c r="DF12" s="629"/>
      <c r="DG12" s="629"/>
      <c r="DH12" s="629"/>
      <c r="DI12" s="629"/>
      <c r="DJ12" s="629"/>
      <c r="DK12" s="629"/>
      <c r="DL12" s="629"/>
      <c r="DM12" s="629"/>
      <c r="DN12" s="629"/>
      <c r="DO12" s="629"/>
      <c r="DP12" s="630"/>
      <c r="DQ12" s="634">
        <v>141506</v>
      </c>
      <c r="DR12" s="629"/>
      <c r="DS12" s="629"/>
      <c r="DT12" s="629"/>
      <c r="DU12" s="629"/>
      <c r="DV12" s="629"/>
      <c r="DW12" s="629"/>
      <c r="DX12" s="629"/>
      <c r="DY12" s="629"/>
      <c r="DZ12" s="629"/>
      <c r="EA12" s="629"/>
      <c r="EB12" s="629"/>
      <c r="EC12" s="669"/>
    </row>
    <row r="13" spans="2:143" ht="11.25" customHeight="1" x14ac:dyDescent="0.15">
      <c r="B13" s="625" t="s">
        <v>255</v>
      </c>
      <c r="C13" s="626"/>
      <c r="D13" s="626"/>
      <c r="E13" s="626"/>
      <c r="F13" s="626"/>
      <c r="G13" s="626"/>
      <c r="H13" s="626"/>
      <c r="I13" s="626"/>
      <c r="J13" s="626"/>
      <c r="K13" s="626"/>
      <c r="L13" s="626"/>
      <c r="M13" s="626"/>
      <c r="N13" s="626"/>
      <c r="O13" s="626"/>
      <c r="P13" s="626"/>
      <c r="Q13" s="627"/>
      <c r="R13" s="628" t="s">
        <v>235</v>
      </c>
      <c r="S13" s="629"/>
      <c r="T13" s="629"/>
      <c r="U13" s="629"/>
      <c r="V13" s="629"/>
      <c r="W13" s="629"/>
      <c r="X13" s="629"/>
      <c r="Y13" s="630"/>
      <c r="Z13" s="655" t="s">
        <v>235</v>
      </c>
      <c r="AA13" s="655"/>
      <c r="AB13" s="655"/>
      <c r="AC13" s="655"/>
      <c r="AD13" s="656" t="s">
        <v>235</v>
      </c>
      <c r="AE13" s="656"/>
      <c r="AF13" s="656"/>
      <c r="AG13" s="656"/>
      <c r="AH13" s="656"/>
      <c r="AI13" s="656"/>
      <c r="AJ13" s="656"/>
      <c r="AK13" s="656"/>
      <c r="AL13" s="631" t="s">
        <v>235</v>
      </c>
      <c r="AM13" s="632"/>
      <c r="AN13" s="632"/>
      <c r="AO13" s="657"/>
      <c r="AP13" s="625" t="s">
        <v>256</v>
      </c>
      <c r="AQ13" s="626"/>
      <c r="AR13" s="626"/>
      <c r="AS13" s="626"/>
      <c r="AT13" s="626"/>
      <c r="AU13" s="626"/>
      <c r="AV13" s="626"/>
      <c r="AW13" s="626"/>
      <c r="AX13" s="626"/>
      <c r="AY13" s="626"/>
      <c r="AZ13" s="626"/>
      <c r="BA13" s="626"/>
      <c r="BB13" s="626"/>
      <c r="BC13" s="626"/>
      <c r="BD13" s="626"/>
      <c r="BE13" s="626"/>
      <c r="BF13" s="627"/>
      <c r="BG13" s="628">
        <v>1471631</v>
      </c>
      <c r="BH13" s="629"/>
      <c r="BI13" s="629"/>
      <c r="BJ13" s="629"/>
      <c r="BK13" s="629"/>
      <c r="BL13" s="629"/>
      <c r="BM13" s="629"/>
      <c r="BN13" s="630"/>
      <c r="BO13" s="655">
        <v>45.5</v>
      </c>
      <c r="BP13" s="655"/>
      <c r="BQ13" s="655"/>
      <c r="BR13" s="655"/>
      <c r="BS13" s="656" t="s">
        <v>130</v>
      </c>
      <c r="BT13" s="656"/>
      <c r="BU13" s="656"/>
      <c r="BV13" s="656"/>
      <c r="BW13" s="656"/>
      <c r="BX13" s="656"/>
      <c r="BY13" s="656"/>
      <c r="BZ13" s="656"/>
      <c r="CA13" s="656"/>
      <c r="CB13" s="723"/>
      <c r="CD13" s="670" t="s">
        <v>257</v>
      </c>
      <c r="CE13" s="667"/>
      <c r="CF13" s="667"/>
      <c r="CG13" s="667"/>
      <c r="CH13" s="667"/>
      <c r="CI13" s="667"/>
      <c r="CJ13" s="667"/>
      <c r="CK13" s="667"/>
      <c r="CL13" s="667"/>
      <c r="CM13" s="667"/>
      <c r="CN13" s="667"/>
      <c r="CO13" s="667"/>
      <c r="CP13" s="667"/>
      <c r="CQ13" s="668"/>
      <c r="CR13" s="628">
        <v>649966</v>
      </c>
      <c r="CS13" s="629"/>
      <c r="CT13" s="629"/>
      <c r="CU13" s="629"/>
      <c r="CV13" s="629"/>
      <c r="CW13" s="629"/>
      <c r="CX13" s="629"/>
      <c r="CY13" s="630"/>
      <c r="CZ13" s="655">
        <v>7.1</v>
      </c>
      <c r="DA13" s="655"/>
      <c r="DB13" s="655"/>
      <c r="DC13" s="655"/>
      <c r="DD13" s="634">
        <v>223809</v>
      </c>
      <c r="DE13" s="629"/>
      <c r="DF13" s="629"/>
      <c r="DG13" s="629"/>
      <c r="DH13" s="629"/>
      <c r="DI13" s="629"/>
      <c r="DJ13" s="629"/>
      <c r="DK13" s="629"/>
      <c r="DL13" s="629"/>
      <c r="DM13" s="629"/>
      <c r="DN13" s="629"/>
      <c r="DO13" s="629"/>
      <c r="DP13" s="630"/>
      <c r="DQ13" s="634">
        <v>464755</v>
      </c>
      <c r="DR13" s="629"/>
      <c r="DS13" s="629"/>
      <c r="DT13" s="629"/>
      <c r="DU13" s="629"/>
      <c r="DV13" s="629"/>
      <c r="DW13" s="629"/>
      <c r="DX13" s="629"/>
      <c r="DY13" s="629"/>
      <c r="DZ13" s="629"/>
      <c r="EA13" s="629"/>
      <c r="EB13" s="629"/>
      <c r="EC13" s="669"/>
    </row>
    <row r="14" spans="2:143" ht="11.25" customHeight="1" x14ac:dyDescent="0.15">
      <c r="B14" s="625" t="s">
        <v>258</v>
      </c>
      <c r="C14" s="626"/>
      <c r="D14" s="626"/>
      <c r="E14" s="626"/>
      <c r="F14" s="626"/>
      <c r="G14" s="626"/>
      <c r="H14" s="626"/>
      <c r="I14" s="626"/>
      <c r="J14" s="626"/>
      <c r="K14" s="626"/>
      <c r="L14" s="626"/>
      <c r="M14" s="626"/>
      <c r="N14" s="626"/>
      <c r="O14" s="626"/>
      <c r="P14" s="626"/>
      <c r="Q14" s="627"/>
      <c r="R14" s="628" t="s">
        <v>130</v>
      </c>
      <c r="S14" s="629"/>
      <c r="T14" s="629"/>
      <c r="U14" s="629"/>
      <c r="V14" s="629"/>
      <c r="W14" s="629"/>
      <c r="X14" s="629"/>
      <c r="Y14" s="630"/>
      <c r="Z14" s="655" t="s">
        <v>130</v>
      </c>
      <c r="AA14" s="655"/>
      <c r="AB14" s="655"/>
      <c r="AC14" s="655"/>
      <c r="AD14" s="656" t="s">
        <v>130</v>
      </c>
      <c r="AE14" s="656"/>
      <c r="AF14" s="656"/>
      <c r="AG14" s="656"/>
      <c r="AH14" s="656"/>
      <c r="AI14" s="656"/>
      <c r="AJ14" s="656"/>
      <c r="AK14" s="656"/>
      <c r="AL14" s="631" t="s">
        <v>130</v>
      </c>
      <c r="AM14" s="632"/>
      <c r="AN14" s="632"/>
      <c r="AO14" s="657"/>
      <c r="AP14" s="625" t="s">
        <v>259</v>
      </c>
      <c r="AQ14" s="626"/>
      <c r="AR14" s="626"/>
      <c r="AS14" s="626"/>
      <c r="AT14" s="626"/>
      <c r="AU14" s="626"/>
      <c r="AV14" s="626"/>
      <c r="AW14" s="626"/>
      <c r="AX14" s="626"/>
      <c r="AY14" s="626"/>
      <c r="AZ14" s="626"/>
      <c r="BA14" s="626"/>
      <c r="BB14" s="626"/>
      <c r="BC14" s="626"/>
      <c r="BD14" s="626"/>
      <c r="BE14" s="626"/>
      <c r="BF14" s="627"/>
      <c r="BG14" s="628">
        <v>78493</v>
      </c>
      <c r="BH14" s="629"/>
      <c r="BI14" s="629"/>
      <c r="BJ14" s="629"/>
      <c r="BK14" s="629"/>
      <c r="BL14" s="629"/>
      <c r="BM14" s="629"/>
      <c r="BN14" s="630"/>
      <c r="BO14" s="655">
        <v>2.4</v>
      </c>
      <c r="BP14" s="655"/>
      <c r="BQ14" s="655"/>
      <c r="BR14" s="655"/>
      <c r="BS14" s="656" t="s">
        <v>235</v>
      </c>
      <c r="BT14" s="656"/>
      <c r="BU14" s="656"/>
      <c r="BV14" s="656"/>
      <c r="BW14" s="656"/>
      <c r="BX14" s="656"/>
      <c r="BY14" s="656"/>
      <c r="BZ14" s="656"/>
      <c r="CA14" s="656"/>
      <c r="CB14" s="723"/>
      <c r="CD14" s="670" t="s">
        <v>260</v>
      </c>
      <c r="CE14" s="667"/>
      <c r="CF14" s="667"/>
      <c r="CG14" s="667"/>
      <c r="CH14" s="667"/>
      <c r="CI14" s="667"/>
      <c r="CJ14" s="667"/>
      <c r="CK14" s="667"/>
      <c r="CL14" s="667"/>
      <c r="CM14" s="667"/>
      <c r="CN14" s="667"/>
      <c r="CO14" s="667"/>
      <c r="CP14" s="667"/>
      <c r="CQ14" s="668"/>
      <c r="CR14" s="628">
        <v>396333</v>
      </c>
      <c r="CS14" s="629"/>
      <c r="CT14" s="629"/>
      <c r="CU14" s="629"/>
      <c r="CV14" s="629"/>
      <c r="CW14" s="629"/>
      <c r="CX14" s="629"/>
      <c r="CY14" s="630"/>
      <c r="CZ14" s="655">
        <v>4.3</v>
      </c>
      <c r="DA14" s="655"/>
      <c r="DB14" s="655"/>
      <c r="DC14" s="655"/>
      <c r="DD14" s="634" t="s">
        <v>130</v>
      </c>
      <c r="DE14" s="629"/>
      <c r="DF14" s="629"/>
      <c r="DG14" s="629"/>
      <c r="DH14" s="629"/>
      <c r="DI14" s="629"/>
      <c r="DJ14" s="629"/>
      <c r="DK14" s="629"/>
      <c r="DL14" s="629"/>
      <c r="DM14" s="629"/>
      <c r="DN14" s="629"/>
      <c r="DO14" s="629"/>
      <c r="DP14" s="630"/>
      <c r="DQ14" s="634">
        <v>386202</v>
      </c>
      <c r="DR14" s="629"/>
      <c r="DS14" s="629"/>
      <c r="DT14" s="629"/>
      <c r="DU14" s="629"/>
      <c r="DV14" s="629"/>
      <c r="DW14" s="629"/>
      <c r="DX14" s="629"/>
      <c r="DY14" s="629"/>
      <c r="DZ14" s="629"/>
      <c r="EA14" s="629"/>
      <c r="EB14" s="629"/>
      <c r="EC14" s="669"/>
    </row>
    <row r="15" spans="2:143" ht="11.25" customHeight="1" x14ac:dyDescent="0.15">
      <c r="B15" s="625" t="s">
        <v>261</v>
      </c>
      <c r="C15" s="626"/>
      <c r="D15" s="626"/>
      <c r="E15" s="626"/>
      <c r="F15" s="626"/>
      <c r="G15" s="626"/>
      <c r="H15" s="626"/>
      <c r="I15" s="626"/>
      <c r="J15" s="626"/>
      <c r="K15" s="626"/>
      <c r="L15" s="626"/>
      <c r="M15" s="626"/>
      <c r="N15" s="626"/>
      <c r="O15" s="626"/>
      <c r="P15" s="626"/>
      <c r="Q15" s="627"/>
      <c r="R15" s="628" t="s">
        <v>235</v>
      </c>
      <c r="S15" s="629"/>
      <c r="T15" s="629"/>
      <c r="U15" s="629"/>
      <c r="V15" s="629"/>
      <c r="W15" s="629"/>
      <c r="X15" s="629"/>
      <c r="Y15" s="630"/>
      <c r="Z15" s="655" t="s">
        <v>235</v>
      </c>
      <c r="AA15" s="655"/>
      <c r="AB15" s="655"/>
      <c r="AC15" s="655"/>
      <c r="AD15" s="656" t="s">
        <v>235</v>
      </c>
      <c r="AE15" s="656"/>
      <c r="AF15" s="656"/>
      <c r="AG15" s="656"/>
      <c r="AH15" s="656"/>
      <c r="AI15" s="656"/>
      <c r="AJ15" s="656"/>
      <c r="AK15" s="656"/>
      <c r="AL15" s="631" t="s">
        <v>130</v>
      </c>
      <c r="AM15" s="632"/>
      <c r="AN15" s="632"/>
      <c r="AO15" s="657"/>
      <c r="AP15" s="625" t="s">
        <v>262</v>
      </c>
      <c r="AQ15" s="626"/>
      <c r="AR15" s="626"/>
      <c r="AS15" s="626"/>
      <c r="AT15" s="626"/>
      <c r="AU15" s="626"/>
      <c r="AV15" s="626"/>
      <c r="AW15" s="626"/>
      <c r="AX15" s="626"/>
      <c r="AY15" s="626"/>
      <c r="AZ15" s="626"/>
      <c r="BA15" s="626"/>
      <c r="BB15" s="626"/>
      <c r="BC15" s="626"/>
      <c r="BD15" s="626"/>
      <c r="BE15" s="626"/>
      <c r="BF15" s="627"/>
      <c r="BG15" s="628">
        <v>171590</v>
      </c>
      <c r="BH15" s="629"/>
      <c r="BI15" s="629"/>
      <c r="BJ15" s="629"/>
      <c r="BK15" s="629"/>
      <c r="BL15" s="629"/>
      <c r="BM15" s="629"/>
      <c r="BN15" s="630"/>
      <c r="BO15" s="655">
        <v>5.3</v>
      </c>
      <c r="BP15" s="655"/>
      <c r="BQ15" s="655"/>
      <c r="BR15" s="655"/>
      <c r="BS15" s="656" t="s">
        <v>130</v>
      </c>
      <c r="BT15" s="656"/>
      <c r="BU15" s="656"/>
      <c r="BV15" s="656"/>
      <c r="BW15" s="656"/>
      <c r="BX15" s="656"/>
      <c r="BY15" s="656"/>
      <c r="BZ15" s="656"/>
      <c r="CA15" s="656"/>
      <c r="CB15" s="723"/>
      <c r="CD15" s="670" t="s">
        <v>263</v>
      </c>
      <c r="CE15" s="667"/>
      <c r="CF15" s="667"/>
      <c r="CG15" s="667"/>
      <c r="CH15" s="667"/>
      <c r="CI15" s="667"/>
      <c r="CJ15" s="667"/>
      <c r="CK15" s="667"/>
      <c r="CL15" s="667"/>
      <c r="CM15" s="667"/>
      <c r="CN15" s="667"/>
      <c r="CO15" s="667"/>
      <c r="CP15" s="667"/>
      <c r="CQ15" s="668"/>
      <c r="CR15" s="628">
        <v>1317560</v>
      </c>
      <c r="CS15" s="629"/>
      <c r="CT15" s="629"/>
      <c r="CU15" s="629"/>
      <c r="CV15" s="629"/>
      <c r="CW15" s="629"/>
      <c r="CX15" s="629"/>
      <c r="CY15" s="630"/>
      <c r="CZ15" s="655">
        <v>14.4</v>
      </c>
      <c r="DA15" s="655"/>
      <c r="DB15" s="655"/>
      <c r="DC15" s="655"/>
      <c r="DD15" s="634">
        <v>410418</v>
      </c>
      <c r="DE15" s="629"/>
      <c r="DF15" s="629"/>
      <c r="DG15" s="629"/>
      <c r="DH15" s="629"/>
      <c r="DI15" s="629"/>
      <c r="DJ15" s="629"/>
      <c r="DK15" s="629"/>
      <c r="DL15" s="629"/>
      <c r="DM15" s="629"/>
      <c r="DN15" s="629"/>
      <c r="DO15" s="629"/>
      <c r="DP15" s="630"/>
      <c r="DQ15" s="634">
        <v>870027</v>
      </c>
      <c r="DR15" s="629"/>
      <c r="DS15" s="629"/>
      <c r="DT15" s="629"/>
      <c r="DU15" s="629"/>
      <c r="DV15" s="629"/>
      <c r="DW15" s="629"/>
      <c r="DX15" s="629"/>
      <c r="DY15" s="629"/>
      <c r="DZ15" s="629"/>
      <c r="EA15" s="629"/>
      <c r="EB15" s="629"/>
      <c r="EC15" s="669"/>
    </row>
    <row r="16" spans="2:143" ht="11.25" customHeight="1" x14ac:dyDescent="0.15">
      <c r="B16" s="625" t="s">
        <v>264</v>
      </c>
      <c r="C16" s="626"/>
      <c r="D16" s="626"/>
      <c r="E16" s="626"/>
      <c r="F16" s="626"/>
      <c r="G16" s="626"/>
      <c r="H16" s="626"/>
      <c r="I16" s="626"/>
      <c r="J16" s="626"/>
      <c r="K16" s="626"/>
      <c r="L16" s="626"/>
      <c r="M16" s="626"/>
      <c r="N16" s="626"/>
      <c r="O16" s="626"/>
      <c r="P16" s="626"/>
      <c r="Q16" s="627"/>
      <c r="R16" s="628">
        <v>3471</v>
      </c>
      <c r="S16" s="629"/>
      <c r="T16" s="629"/>
      <c r="U16" s="629"/>
      <c r="V16" s="629"/>
      <c r="W16" s="629"/>
      <c r="X16" s="629"/>
      <c r="Y16" s="630"/>
      <c r="Z16" s="655">
        <v>0</v>
      </c>
      <c r="AA16" s="655"/>
      <c r="AB16" s="655"/>
      <c r="AC16" s="655"/>
      <c r="AD16" s="656">
        <v>3471</v>
      </c>
      <c r="AE16" s="656"/>
      <c r="AF16" s="656"/>
      <c r="AG16" s="656"/>
      <c r="AH16" s="656"/>
      <c r="AI16" s="656"/>
      <c r="AJ16" s="656"/>
      <c r="AK16" s="656"/>
      <c r="AL16" s="631">
        <v>0.1</v>
      </c>
      <c r="AM16" s="632"/>
      <c r="AN16" s="632"/>
      <c r="AO16" s="657"/>
      <c r="AP16" s="625" t="s">
        <v>265</v>
      </c>
      <c r="AQ16" s="626"/>
      <c r="AR16" s="626"/>
      <c r="AS16" s="626"/>
      <c r="AT16" s="626"/>
      <c r="AU16" s="626"/>
      <c r="AV16" s="626"/>
      <c r="AW16" s="626"/>
      <c r="AX16" s="626"/>
      <c r="AY16" s="626"/>
      <c r="AZ16" s="626"/>
      <c r="BA16" s="626"/>
      <c r="BB16" s="626"/>
      <c r="BC16" s="626"/>
      <c r="BD16" s="626"/>
      <c r="BE16" s="626"/>
      <c r="BF16" s="627"/>
      <c r="BG16" s="628" t="s">
        <v>130</v>
      </c>
      <c r="BH16" s="629"/>
      <c r="BI16" s="629"/>
      <c r="BJ16" s="629"/>
      <c r="BK16" s="629"/>
      <c r="BL16" s="629"/>
      <c r="BM16" s="629"/>
      <c r="BN16" s="630"/>
      <c r="BO16" s="655" t="s">
        <v>235</v>
      </c>
      <c r="BP16" s="655"/>
      <c r="BQ16" s="655"/>
      <c r="BR16" s="655"/>
      <c r="BS16" s="656" t="s">
        <v>235</v>
      </c>
      <c r="BT16" s="656"/>
      <c r="BU16" s="656"/>
      <c r="BV16" s="656"/>
      <c r="BW16" s="656"/>
      <c r="BX16" s="656"/>
      <c r="BY16" s="656"/>
      <c r="BZ16" s="656"/>
      <c r="CA16" s="656"/>
      <c r="CB16" s="723"/>
      <c r="CD16" s="670" t="s">
        <v>266</v>
      </c>
      <c r="CE16" s="667"/>
      <c r="CF16" s="667"/>
      <c r="CG16" s="667"/>
      <c r="CH16" s="667"/>
      <c r="CI16" s="667"/>
      <c r="CJ16" s="667"/>
      <c r="CK16" s="667"/>
      <c r="CL16" s="667"/>
      <c r="CM16" s="667"/>
      <c r="CN16" s="667"/>
      <c r="CO16" s="667"/>
      <c r="CP16" s="667"/>
      <c r="CQ16" s="668"/>
      <c r="CR16" s="628" t="s">
        <v>235</v>
      </c>
      <c r="CS16" s="629"/>
      <c r="CT16" s="629"/>
      <c r="CU16" s="629"/>
      <c r="CV16" s="629"/>
      <c r="CW16" s="629"/>
      <c r="CX16" s="629"/>
      <c r="CY16" s="630"/>
      <c r="CZ16" s="655" t="s">
        <v>235</v>
      </c>
      <c r="DA16" s="655"/>
      <c r="DB16" s="655"/>
      <c r="DC16" s="655"/>
      <c r="DD16" s="634" t="s">
        <v>235</v>
      </c>
      <c r="DE16" s="629"/>
      <c r="DF16" s="629"/>
      <c r="DG16" s="629"/>
      <c r="DH16" s="629"/>
      <c r="DI16" s="629"/>
      <c r="DJ16" s="629"/>
      <c r="DK16" s="629"/>
      <c r="DL16" s="629"/>
      <c r="DM16" s="629"/>
      <c r="DN16" s="629"/>
      <c r="DO16" s="629"/>
      <c r="DP16" s="630"/>
      <c r="DQ16" s="634" t="s">
        <v>235</v>
      </c>
      <c r="DR16" s="629"/>
      <c r="DS16" s="629"/>
      <c r="DT16" s="629"/>
      <c r="DU16" s="629"/>
      <c r="DV16" s="629"/>
      <c r="DW16" s="629"/>
      <c r="DX16" s="629"/>
      <c r="DY16" s="629"/>
      <c r="DZ16" s="629"/>
      <c r="EA16" s="629"/>
      <c r="EB16" s="629"/>
      <c r="EC16" s="669"/>
    </row>
    <row r="17" spans="2:133" ht="11.25" customHeight="1" x14ac:dyDescent="0.15">
      <c r="B17" s="625" t="s">
        <v>267</v>
      </c>
      <c r="C17" s="626"/>
      <c r="D17" s="626"/>
      <c r="E17" s="626"/>
      <c r="F17" s="626"/>
      <c r="G17" s="626"/>
      <c r="H17" s="626"/>
      <c r="I17" s="626"/>
      <c r="J17" s="626"/>
      <c r="K17" s="626"/>
      <c r="L17" s="626"/>
      <c r="M17" s="626"/>
      <c r="N17" s="626"/>
      <c r="O17" s="626"/>
      <c r="P17" s="626"/>
      <c r="Q17" s="627"/>
      <c r="R17" s="628">
        <v>54927</v>
      </c>
      <c r="S17" s="629"/>
      <c r="T17" s="629"/>
      <c r="U17" s="629"/>
      <c r="V17" s="629"/>
      <c r="W17" s="629"/>
      <c r="X17" s="629"/>
      <c r="Y17" s="630"/>
      <c r="Z17" s="655">
        <v>0.6</v>
      </c>
      <c r="AA17" s="655"/>
      <c r="AB17" s="655"/>
      <c r="AC17" s="655"/>
      <c r="AD17" s="656">
        <v>54927</v>
      </c>
      <c r="AE17" s="656"/>
      <c r="AF17" s="656"/>
      <c r="AG17" s="656"/>
      <c r="AH17" s="656"/>
      <c r="AI17" s="656"/>
      <c r="AJ17" s="656"/>
      <c r="AK17" s="656"/>
      <c r="AL17" s="631">
        <v>1.1000000000000001</v>
      </c>
      <c r="AM17" s="632"/>
      <c r="AN17" s="632"/>
      <c r="AO17" s="657"/>
      <c r="AP17" s="625" t="s">
        <v>268</v>
      </c>
      <c r="AQ17" s="626"/>
      <c r="AR17" s="626"/>
      <c r="AS17" s="626"/>
      <c r="AT17" s="626"/>
      <c r="AU17" s="626"/>
      <c r="AV17" s="626"/>
      <c r="AW17" s="626"/>
      <c r="AX17" s="626"/>
      <c r="AY17" s="626"/>
      <c r="AZ17" s="626"/>
      <c r="BA17" s="626"/>
      <c r="BB17" s="626"/>
      <c r="BC17" s="626"/>
      <c r="BD17" s="626"/>
      <c r="BE17" s="626"/>
      <c r="BF17" s="627"/>
      <c r="BG17" s="628" t="s">
        <v>235</v>
      </c>
      <c r="BH17" s="629"/>
      <c r="BI17" s="629"/>
      <c r="BJ17" s="629"/>
      <c r="BK17" s="629"/>
      <c r="BL17" s="629"/>
      <c r="BM17" s="629"/>
      <c r="BN17" s="630"/>
      <c r="BO17" s="655" t="s">
        <v>235</v>
      </c>
      <c r="BP17" s="655"/>
      <c r="BQ17" s="655"/>
      <c r="BR17" s="655"/>
      <c r="BS17" s="656" t="s">
        <v>235</v>
      </c>
      <c r="BT17" s="656"/>
      <c r="BU17" s="656"/>
      <c r="BV17" s="656"/>
      <c r="BW17" s="656"/>
      <c r="BX17" s="656"/>
      <c r="BY17" s="656"/>
      <c r="BZ17" s="656"/>
      <c r="CA17" s="656"/>
      <c r="CB17" s="723"/>
      <c r="CD17" s="670" t="s">
        <v>269</v>
      </c>
      <c r="CE17" s="667"/>
      <c r="CF17" s="667"/>
      <c r="CG17" s="667"/>
      <c r="CH17" s="667"/>
      <c r="CI17" s="667"/>
      <c r="CJ17" s="667"/>
      <c r="CK17" s="667"/>
      <c r="CL17" s="667"/>
      <c r="CM17" s="667"/>
      <c r="CN17" s="667"/>
      <c r="CO17" s="667"/>
      <c r="CP17" s="667"/>
      <c r="CQ17" s="668"/>
      <c r="CR17" s="628">
        <v>520623</v>
      </c>
      <c r="CS17" s="629"/>
      <c r="CT17" s="629"/>
      <c r="CU17" s="629"/>
      <c r="CV17" s="629"/>
      <c r="CW17" s="629"/>
      <c r="CX17" s="629"/>
      <c r="CY17" s="630"/>
      <c r="CZ17" s="655">
        <v>5.7</v>
      </c>
      <c r="DA17" s="655"/>
      <c r="DB17" s="655"/>
      <c r="DC17" s="655"/>
      <c r="DD17" s="634" t="s">
        <v>235</v>
      </c>
      <c r="DE17" s="629"/>
      <c r="DF17" s="629"/>
      <c r="DG17" s="629"/>
      <c r="DH17" s="629"/>
      <c r="DI17" s="629"/>
      <c r="DJ17" s="629"/>
      <c r="DK17" s="629"/>
      <c r="DL17" s="629"/>
      <c r="DM17" s="629"/>
      <c r="DN17" s="629"/>
      <c r="DO17" s="629"/>
      <c r="DP17" s="630"/>
      <c r="DQ17" s="634">
        <v>511713</v>
      </c>
      <c r="DR17" s="629"/>
      <c r="DS17" s="629"/>
      <c r="DT17" s="629"/>
      <c r="DU17" s="629"/>
      <c r="DV17" s="629"/>
      <c r="DW17" s="629"/>
      <c r="DX17" s="629"/>
      <c r="DY17" s="629"/>
      <c r="DZ17" s="629"/>
      <c r="EA17" s="629"/>
      <c r="EB17" s="629"/>
      <c r="EC17" s="669"/>
    </row>
    <row r="18" spans="2:133" ht="11.25" customHeight="1" x14ac:dyDescent="0.15">
      <c r="B18" s="625" t="s">
        <v>270</v>
      </c>
      <c r="C18" s="626"/>
      <c r="D18" s="626"/>
      <c r="E18" s="626"/>
      <c r="F18" s="626"/>
      <c r="G18" s="626"/>
      <c r="H18" s="626"/>
      <c r="I18" s="626"/>
      <c r="J18" s="626"/>
      <c r="K18" s="626"/>
      <c r="L18" s="626"/>
      <c r="M18" s="626"/>
      <c r="N18" s="626"/>
      <c r="O18" s="626"/>
      <c r="P18" s="626"/>
      <c r="Q18" s="627"/>
      <c r="R18" s="628">
        <v>41514</v>
      </c>
      <c r="S18" s="629"/>
      <c r="T18" s="629"/>
      <c r="U18" s="629"/>
      <c r="V18" s="629"/>
      <c r="W18" s="629"/>
      <c r="X18" s="629"/>
      <c r="Y18" s="630"/>
      <c r="Z18" s="655">
        <v>0.4</v>
      </c>
      <c r="AA18" s="655"/>
      <c r="AB18" s="655"/>
      <c r="AC18" s="655"/>
      <c r="AD18" s="656">
        <v>41514</v>
      </c>
      <c r="AE18" s="656"/>
      <c r="AF18" s="656"/>
      <c r="AG18" s="656"/>
      <c r="AH18" s="656"/>
      <c r="AI18" s="656"/>
      <c r="AJ18" s="656"/>
      <c r="AK18" s="656"/>
      <c r="AL18" s="631">
        <v>0.8</v>
      </c>
      <c r="AM18" s="632"/>
      <c r="AN18" s="632"/>
      <c r="AO18" s="657"/>
      <c r="AP18" s="625" t="s">
        <v>271</v>
      </c>
      <c r="AQ18" s="626"/>
      <c r="AR18" s="626"/>
      <c r="AS18" s="626"/>
      <c r="AT18" s="626"/>
      <c r="AU18" s="626"/>
      <c r="AV18" s="626"/>
      <c r="AW18" s="626"/>
      <c r="AX18" s="626"/>
      <c r="AY18" s="626"/>
      <c r="AZ18" s="626"/>
      <c r="BA18" s="626"/>
      <c r="BB18" s="626"/>
      <c r="BC18" s="626"/>
      <c r="BD18" s="626"/>
      <c r="BE18" s="626"/>
      <c r="BF18" s="627"/>
      <c r="BG18" s="628" t="s">
        <v>235</v>
      </c>
      <c r="BH18" s="629"/>
      <c r="BI18" s="629"/>
      <c r="BJ18" s="629"/>
      <c r="BK18" s="629"/>
      <c r="BL18" s="629"/>
      <c r="BM18" s="629"/>
      <c r="BN18" s="630"/>
      <c r="BO18" s="655" t="s">
        <v>235</v>
      </c>
      <c r="BP18" s="655"/>
      <c r="BQ18" s="655"/>
      <c r="BR18" s="655"/>
      <c r="BS18" s="656" t="s">
        <v>235</v>
      </c>
      <c r="BT18" s="656"/>
      <c r="BU18" s="656"/>
      <c r="BV18" s="656"/>
      <c r="BW18" s="656"/>
      <c r="BX18" s="656"/>
      <c r="BY18" s="656"/>
      <c r="BZ18" s="656"/>
      <c r="CA18" s="656"/>
      <c r="CB18" s="723"/>
      <c r="CD18" s="670" t="s">
        <v>272</v>
      </c>
      <c r="CE18" s="667"/>
      <c r="CF18" s="667"/>
      <c r="CG18" s="667"/>
      <c r="CH18" s="667"/>
      <c r="CI18" s="667"/>
      <c r="CJ18" s="667"/>
      <c r="CK18" s="667"/>
      <c r="CL18" s="667"/>
      <c r="CM18" s="667"/>
      <c r="CN18" s="667"/>
      <c r="CO18" s="667"/>
      <c r="CP18" s="667"/>
      <c r="CQ18" s="668"/>
      <c r="CR18" s="628" t="s">
        <v>130</v>
      </c>
      <c r="CS18" s="629"/>
      <c r="CT18" s="629"/>
      <c r="CU18" s="629"/>
      <c r="CV18" s="629"/>
      <c r="CW18" s="629"/>
      <c r="CX18" s="629"/>
      <c r="CY18" s="630"/>
      <c r="CZ18" s="655" t="s">
        <v>130</v>
      </c>
      <c r="DA18" s="655"/>
      <c r="DB18" s="655"/>
      <c r="DC18" s="655"/>
      <c r="DD18" s="634" t="s">
        <v>235</v>
      </c>
      <c r="DE18" s="629"/>
      <c r="DF18" s="629"/>
      <c r="DG18" s="629"/>
      <c r="DH18" s="629"/>
      <c r="DI18" s="629"/>
      <c r="DJ18" s="629"/>
      <c r="DK18" s="629"/>
      <c r="DL18" s="629"/>
      <c r="DM18" s="629"/>
      <c r="DN18" s="629"/>
      <c r="DO18" s="629"/>
      <c r="DP18" s="630"/>
      <c r="DQ18" s="634" t="s">
        <v>130</v>
      </c>
      <c r="DR18" s="629"/>
      <c r="DS18" s="629"/>
      <c r="DT18" s="629"/>
      <c r="DU18" s="629"/>
      <c r="DV18" s="629"/>
      <c r="DW18" s="629"/>
      <c r="DX18" s="629"/>
      <c r="DY18" s="629"/>
      <c r="DZ18" s="629"/>
      <c r="EA18" s="629"/>
      <c r="EB18" s="629"/>
      <c r="EC18" s="669"/>
    </row>
    <row r="19" spans="2:133" ht="11.25" customHeight="1" x14ac:dyDescent="0.15">
      <c r="B19" s="625" t="s">
        <v>273</v>
      </c>
      <c r="C19" s="626"/>
      <c r="D19" s="626"/>
      <c r="E19" s="626"/>
      <c r="F19" s="626"/>
      <c r="G19" s="626"/>
      <c r="H19" s="626"/>
      <c r="I19" s="626"/>
      <c r="J19" s="626"/>
      <c r="K19" s="626"/>
      <c r="L19" s="626"/>
      <c r="M19" s="626"/>
      <c r="N19" s="626"/>
      <c r="O19" s="626"/>
      <c r="P19" s="626"/>
      <c r="Q19" s="627"/>
      <c r="R19" s="628">
        <v>24924</v>
      </c>
      <c r="S19" s="629"/>
      <c r="T19" s="629"/>
      <c r="U19" s="629"/>
      <c r="V19" s="629"/>
      <c r="W19" s="629"/>
      <c r="X19" s="629"/>
      <c r="Y19" s="630"/>
      <c r="Z19" s="655">
        <v>0.3</v>
      </c>
      <c r="AA19" s="655"/>
      <c r="AB19" s="655"/>
      <c r="AC19" s="655"/>
      <c r="AD19" s="656">
        <v>24924</v>
      </c>
      <c r="AE19" s="656"/>
      <c r="AF19" s="656"/>
      <c r="AG19" s="656"/>
      <c r="AH19" s="656"/>
      <c r="AI19" s="656"/>
      <c r="AJ19" s="656"/>
      <c r="AK19" s="656"/>
      <c r="AL19" s="631">
        <v>0.5</v>
      </c>
      <c r="AM19" s="632"/>
      <c r="AN19" s="632"/>
      <c r="AO19" s="657"/>
      <c r="AP19" s="625" t="s">
        <v>274</v>
      </c>
      <c r="AQ19" s="626"/>
      <c r="AR19" s="626"/>
      <c r="AS19" s="626"/>
      <c r="AT19" s="626"/>
      <c r="AU19" s="626"/>
      <c r="AV19" s="626"/>
      <c r="AW19" s="626"/>
      <c r="AX19" s="626"/>
      <c r="AY19" s="626"/>
      <c r="AZ19" s="626"/>
      <c r="BA19" s="626"/>
      <c r="BB19" s="626"/>
      <c r="BC19" s="626"/>
      <c r="BD19" s="626"/>
      <c r="BE19" s="626"/>
      <c r="BF19" s="627"/>
      <c r="BG19" s="628">
        <v>116</v>
      </c>
      <c r="BH19" s="629"/>
      <c r="BI19" s="629"/>
      <c r="BJ19" s="629"/>
      <c r="BK19" s="629"/>
      <c r="BL19" s="629"/>
      <c r="BM19" s="629"/>
      <c r="BN19" s="630"/>
      <c r="BO19" s="655">
        <v>0</v>
      </c>
      <c r="BP19" s="655"/>
      <c r="BQ19" s="655"/>
      <c r="BR19" s="655"/>
      <c r="BS19" s="656" t="s">
        <v>235</v>
      </c>
      <c r="BT19" s="656"/>
      <c r="BU19" s="656"/>
      <c r="BV19" s="656"/>
      <c r="BW19" s="656"/>
      <c r="BX19" s="656"/>
      <c r="BY19" s="656"/>
      <c r="BZ19" s="656"/>
      <c r="CA19" s="656"/>
      <c r="CB19" s="723"/>
      <c r="CD19" s="670" t="s">
        <v>275</v>
      </c>
      <c r="CE19" s="667"/>
      <c r="CF19" s="667"/>
      <c r="CG19" s="667"/>
      <c r="CH19" s="667"/>
      <c r="CI19" s="667"/>
      <c r="CJ19" s="667"/>
      <c r="CK19" s="667"/>
      <c r="CL19" s="667"/>
      <c r="CM19" s="667"/>
      <c r="CN19" s="667"/>
      <c r="CO19" s="667"/>
      <c r="CP19" s="667"/>
      <c r="CQ19" s="668"/>
      <c r="CR19" s="628" t="s">
        <v>235</v>
      </c>
      <c r="CS19" s="629"/>
      <c r="CT19" s="629"/>
      <c r="CU19" s="629"/>
      <c r="CV19" s="629"/>
      <c r="CW19" s="629"/>
      <c r="CX19" s="629"/>
      <c r="CY19" s="630"/>
      <c r="CZ19" s="655" t="s">
        <v>130</v>
      </c>
      <c r="DA19" s="655"/>
      <c r="DB19" s="655"/>
      <c r="DC19" s="655"/>
      <c r="DD19" s="634" t="s">
        <v>235</v>
      </c>
      <c r="DE19" s="629"/>
      <c r="DF19" s="629"/>
      <c r="DG19" s="629"/>
      <c r="DH19" s="629"/>
      <c r="DI19" s="629"/>
      <c r="DJ19" s="629"/>
      <c r="DK19" s="629"/>
      <c r="DL19" s="629"/>
      <c r="DM19" s="629"/>
      <c r="DN19" s="629"/>
      <c r="DO19" s="629"/>
      <c r="DP19" s="630"/>
      <c r="DQ19" s="634" t="s">
        <v>130</v>
      </c>
      <c r="DR19" s="629"/>
      <c r="DS19" s="629"/>
      <c r="DT19" s="629"/>
      <c r="DU19" s="629"/>
      <c r="DV19" s="629"/>
      <c r="DW19" s="629"/>
      <c r="DX19" s="629"/>
      <c r="DY19" s="629"/>
      <c r="DZ19" s="629"/>
      <c r="EA19" s="629"/>
      <c r="EB19" s="629"/>
      <c r="EC19" s="669"/>
    </row>
    <row r="20" spans="2:133" ht="11.25" customHeight="1" x14ac:dyDescent="0.15">
      <c r="B20" s="625" t="s">
        <v>276</v>
      </c>
      <c r="C20" s="626"/>
      <c r="D20" s="626"/>
      <c r="E20" s="626"/>
      <c r="F20" s="626"/>
      <c r="G20" s="626"/>
      <c r="H20" s="626"/>
      <c r="I20" s="626"/>
      <c r="J20" s="626"/>
      <c r="K20" s="626"/>
      <c r="L20" s="626"/>
      <c r="M20" s="626"/>
      <c r="N20" s="626"/>
      <c r="O20" s="626"/>
      <c r="P20" s="626"/>
      <c r="Q20" s="627"/>
      <c r="R20" s="628">
        <v>1341</v>
      </c>
      <c r="S20" s="629"/>
      <c r="T20" s="629"/>
      <c r="U20" s="629"/>
      <c r="V20" s="629"/>
      <c r="W20" s="629"/>
      <c r="X20" s="629"/>
      <c r="Y20" s="630"/>
      <c r="Z20" s="655">
        <v>0</v>
      </c>
      <c r="AA20" s="655"/>
      <c r="AB20" s="655"/>
      <c r="AC20" s="655"/>
      <c r="AD20" s="656">
        <v>1341</v>
      </c>
      <c r="AE20" s="656"/>
      <c r="AF20" s="656"/>
      <c r="AG20" s="656"/>
      <c r="AH20" s="656"/>
      <c r="AI20" s="656"/>
      <c r="AJ20" s="656"/>
      <c r="AK20" s="656"/>
      <c r="AL20" s="631">
        <v>0</v>
      </c>
      <c r="AM20" s="632"/>
      <c r="AN20" s="632"/>
      <c r="AO20" s="657"/>
      <c r="AP20" s="625" t="s">
        <v>277</v>
      </c>
      <c r="AQ20" s="626"/>
      <c r="AR20" s="626"/>
      <c r="AS20" s="626"/>
      <c r="AT20" s="626"/>
      <c r="AU20" s="626"/>
      <c r="AV20" s="626"/>
      <c r="AW20" s="626"/>
      <c r="AX20" s="626"/>
      <c r="AY20" s="626"/>
      <c r="AZ20" s="626"/>
      <c r="BA20" s="626"/>
      <c r="BB20" s="626"/>
      <c r="BC20" s="626"/>
      <c r="BD20" s="626"/>
      <c r="BE20" s="626"/>
      <c r="BF20" s="627"/>
      <c r="BG20" s="628">
        <v>116</v>
      </c>
      <c r="BH20" s="629"/>
      <c r="BI20" s="629"/>
      <c r="BJ20" s="629"/>
      <c r="BK20" s="629"/>
      <c r="BL20" s="629"/>
      <c r="BM20" s="629"/>
      <c r="BN20" s="630"/>
      <c r="BO20" s="655">
        <v>0</v>
      </c>
      <c r="BP20" s="655"/>
      <c r="BQ20" s="655"/>
      <c r="BR20" s="655"/>
      <c r="BS20" s="656" t="s">
        <v>130</v>
      </c>
      <c r="BT20" s="656"/>
      <c r="BU20" s="656"/>
      <c r="BV20" s="656"/>
      <c r="BW20" s="656"/>
      <c r="BX20" s="656"/>
      <c r="BY20" s="656"/>
      <c r="BZ20" s="656"/>
      <c r="CA20" s="656"/>
      <c r="CB20" s="723"/>
      <c r="CD20" s="670" t="s">
        <v>278</v>
      </c>
      <c r="CE20" s="667"/>
      <c r="CF20" s="667"/>
      <c r="CG20" s="667"/>
      <c r="CH20" s="667"/>
      <c r="CI20" s="667"/>
      <c r="CJ20" s="667"/>
      <c r="CK20" s="667"/>
      <c r="CL20" s="667"/>
      <c r="CM20" s="667"/>
      <c r="CN20" s="667"/>
      <c r="CO20" s="667"/>
      <c r="CP20" s="667"/>
      <c r="CQ20" s="668"/>
      <c r="CR20" s="628">
        <v>9146909</v>
      </c>
      <c r="CS20" s="629"/>
      <c r="CT20" s="629"/>
      <c r="CU20" s="629"/>
      <c r="CV20" s="629"/>
      <c r="CW20" s="629"/>
      <c r="CX20" s="629"/>
      <c r="CY20" s="630"/>
      <c r="CZ20" s="655">
        <v>100</v>
      </c>
      <c r="DA20" s="655"/>
      <c r="DB20" s="655"/>
      <c r="DC20" s="655"/>
      <c r="DD20" s="634">
        <v>776566</v>
      </c>
      <c r="DE20" s="629"/>
      <c r="DF20" s="629"/>
      <c r="DG20" s="629"/>
      <c r="DH20" s="629"/>
      <c r="DI20" s="629"/>
      <c r="DJ20" s="629"/>
      <c r="DK20" s="629"/>
      <c r="DL20" s="629"/>
      <c r="DM20" s="629"/>
      <c r="DN20" s="629"/>
      <c r="DO20" s="629"/>
      <c r="DP20" s="630"/>
      <c r="DQ20" s="634">
        <v>5771560</v>
      </c>
      <c r="DR20" s="629"/>
      <c r="DS20" s="629"/>
      <c r="DT20" s="629"/>
      <c r="DU20" s="629"/>
      <c r="DV20" s="629"/>
      <c r="DW20" s="629"/>
      <c r="DX20" s="629"/>
      <c r="DY20" s="629"/>
      <c r="DZ20" s="629"/>
      <c r="EA20" s="629"/>
      <c r="EB20" s="629"/>
      <c r="EC20" s="669"/>
    </row>
    <row r="21" spans="2:133" ht="11.25" customHeight="1" x14ac:dyDescent="0.15">
      <c r="B21" s="625" t="s">
        <v>279</v>
      </c>
      <c r="C21" s="626"/>
      <c r="D21" s="626"/>
      <c r="E21" s="626"/>
      <c r="F21" s="626"/>
      <c r="G21" s="626"/>
      <c r="H21" s="626"/>
      <c r="I21" s="626"/>
      <c r="J21" s="626"/>
      <c r="K21" s="626"/>
      <c r="L21" s="626"/>
      <c r="M21" s="626"/>
      <c r="N21" s="626"/>
      <c r="O21" s="626"/>
      <c r="P21" s="626"/>
      <c r="Q21" s="627"/>
      <c r="R21" s="628">
        <v>1107</v>
      </c>
      <c r="S21" s="629"/>
      <c r="T21" s="629"/>
      <c r="U21" s="629"/>
      <c r="V21" s="629"/>
      <c r="W21" s="629"/>
      <c r="X21" s="629"/>
      <c r="Y21" s="630"/>
      <c r="Z21" s="655">
        <v>0</v>
      </c>
      <c r="AA21" s="655"/>
      <c r="AB21" s="655"/>
      <c r="AC21" s="655"/>
      <c r="AD21" s="656">
        <v>1107</v>
      </c>
      <c r="AE21" s="656"/>
      <c r="AF21" s="656"/>
      <c r="AG21" s="656"/>
      <c r="AH21" s="656"/>
      <c r="AI21" s="656"/>
      <c r="AJ21" s="656"/>
      <c r="AK21" s="656"/>
      <c r="AL21" s="631">
        <v>0</v>
      </c>
      <c r="AM21" s="632"/>
      <c r="AN21" s="632"/>
      <c r="AO21" s="657"/>
      <c r="AP21" s="720" t="s">
        <v>280</v>
      </c>
      <c r="AQ21" s="728"/>
      <c r="AR21" s="728"/>
      <c r="AS21" s="728"/>
      <c r="AT21" s="728"/>
      <c r="AU21" s="728"/>
      <c r="AV21" s="728"/>
      <c r="AW21" s="728"/>
      <c r="AX21" s="728"/>
      <c r="AY21" s="728"/>
      <c r="AZ21" s="728"/>
      <c r="BA21" s="728"/>
      <c r="BB21" s="728"/>
      <c r="BC21" s="728"/>
      <c r="BD21" s="728"/>
      <c r="BE21" s="728"/>
      <c r="BF21" s="722"/>
      <c r="BG21" s="628" t="s">
        <v>235</v>
      </c>
      <c r="BH21" s="629"/>
      <c r="BI21" s="629"/>
      <c r="BJ21" s="629"/>
      <c r="BK21" s="629"/>
      <c r="BL21" s="629"/>
      <c r="BM21" s="629"/>
      <c r="BN21" s="630"/>
      <c r="BO21" s="655" t="s">
        <v>235</v>
      </c>
      <c r="BP21" s="655"/>
      <c r="BQ21" s="655"/>
      <c r="BR21" s="655"/>
      <c r="BS21" s="656" t="s">
        <v>235</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281</v>
      </c>
      <c r="C22" s="692"/>
      <c r="D22" s="692"/>
      <c r="E22" s="692"/>
      <c r="F22" s="692"/>
      <c r="G22" s="692"/>
      <c r="H22" s="692"/>
      <c r="I22" s="692"/>
      <c r="J22" s="692"/>
      <c r="K22" s="692"/>
      <c r="L22" s="692"/>
      <c r="M22" s="692"/>
      <c r="N22" s="692"/>
      <c r="O22" s="692"/>
      <c r="P22" s="692"/>
      <c r="Q22" s="693"/>
      <c r="R22" s="628">
        <v>14142</v>
      </c>
      <c r="S22" s="629"/>
      <c r="T22" s="629"/>
      <c r="U22" s="629"/>
      <c r="V22" s="629"/>
      <c r="W22" s="629"/>
      <c r="X22" s="629"/>
      <c r="Y22" s="630"/>
      <c r="Z22" s="655">
        <v>0.1</v>
      </c>
      <c r="AA22" s="655"/>
      <c r="AB22" s="655"/>
      <c r="AC22" s="655"/>
      <c r="AD22" s="656" t="s">
        <v>130</v>
      </c>
      <c r="AE22" s="656"/>
      <c r="AF22" s="656"/>
      <c r="AG22" s="656"/>
      <c r="AH22" s="656"/>
      <c r="AI22" s="656"/>
      <c r="AJ22" s="656"/>
      <c r="AK22" s="656"/>
      <c r="AL22" s="631" t="s">
        <v>130</v>
      </c>
      <c r="AM22" s="632"/>
      <c r="AN22" s="632"/>
      <c r="AO22" s="657"/>
      <c r="AP22" s="720" t="s">
        <v>282</v>
      </c>
      <c r="AQ22" s="728"/>
      <c r="AR22" s="728"/>
      <c r="AS22" s="728"/>
      <c r="AT22" s="728"/>
      <c r="AU22" s="728"/>
      <c r="AV22" s="728"/>
      <c r="AW22" s="728"/>
      <c r="AX22" s="728"/>
      <c r="AY22" s="728"/>
      <c r="AZ22" s="728"/>
      <c r="BA22" s="728"/>
      <c r="BB22" s="728"/>
      <c r="BC22" s="728"/>
      <c r="BD22" s="728"/>
      <c r="BE22" s="728"/>
      <c r="BF22" s="722"/>
      <c r="BG22" s="628" t="s">
        <v>235</v>
      </c>
      <c r="BH22" s="629"/>
      <c r="BI22" s="629"/>
      <c r="BJ22" s="629"/>
      <c r="BK22" s="629"/>
      <c r="BL22" s="629"/>
      <c r="BM22" s="629"/>
      <c r="BN22" s="630"/>
      <c r="BO22" s="655" t="s">
        <v>130</v>
      </c>
      <c r="BP22" s="655"/>
      <c r="BQ22" s="655"/>
      <c r="BR22" s="655"/>
      <c r="BS22" s="656" t="s">
        <v>130</v>
      </c>
      <c r="BT22" s="656"/>
      <c r="BU22" s="656"/>
      <c r="BV22" s="656"/>
      <c r="BW22" s="656"/>
      <c r="BX22" s="656"/>
      <c r="BY22" s="656"/>
      <c r="BZ22" s="656"/>
      <c r="CA22" s="656"/>
      <c r="CB22" s="723"/>
      <c r="CD22" s="730" t="s">
        <v>283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284</v>
      </c>
      <c r="C23" s="626"/>
      <c r="D23" s="626"/>
      <c r="E23" s="626"/>
      <c r="F23" s="626"/>
      <c r="G23" s="626"/>
      <c r="H23" s="626"/>
      <c r="I23" s="626"/>
      <c r="J23" s="626"/>
      <c r="K23" s="626"/>
      <c r="L23" s="626"/>
      <c r="M23" s="626"/>
      <c r="N23" s="626"/>
      <c r="O23" s="626"/>
      <c r="P23" s="626"/>
      <c r="Q23" s="627"/>
      <c r="R23" s="628">
        <v>1312499</v>
      </c>
      <c r="S23" s="629"/>
      <c r="T23" s="629"/>
      <c r="U23" s="629"/>
      <c r="V23" s="629"/>
      <c r="W23" s="629"/>
      <c r="X23" s="629"/>
      <c r="Y23" s="630"/>
      <c r="Z23" s="655">
        <v>13.6</v>
      </c>
      <c r="AA23" s="655"/>
      <c r="AB23" s="655"/>
      <c r="AC23" s="655"/>
      <c r="AD23" s="656">
        <v>1207282</v>
      </c>
      <c r="AE23" s="656"/>
      <c r="AF23" s="656"/>
      <c r="AG23" s="656"/>
      <c r="AH23" s="656"/>
      <c r="AI23" s="656"/>
      <c r="AJ23" s="656"/>
      <c r="AK23" s="656"/>
      <c r="AL23" s="631">
        <v>23.3</v>
      </c>
      <c r="AM23" s="632"/>
      <c r="AN23" s="632"/>
      <c r="AO23" s="657"/>
      <c r="AP23" s="720" t="s">
        <v>285</v>
      </c>
      <c r="AQ23" s="728"/>
      <c r="AR23" s="728"/>
      <c r="AS23" s="728"/>
      <c r="AT23" s="728"/>
      <c r="AU23" s="728"/>
      <c r="AV23" s="728"/>
      <c r="AW23" s="728"/>
      <c r="AX23" s="728"/>
      <c r="AY23" s="728"/>
      <c r="AZ23" s="728"/>
      <c r="BA23" s="728"/>
      <c r="BB23" s="728"/>
      <c r="BC23" s="728"/>
      <c r="BD23" s="728"/>
      <c r="BE23" s="728"/>
      <c r="BF23" s="722"/>
      <c r="BG23" s="628">
        <v>116</v>
      </c>
      <c r="BH23" s="629"/>
      <c r="BI23" s="629"/>
      <c r="BJ23" s="629"/>
      <c r="BK23" s="629"/>
      <c r="BL23" s="629"/>
      <c r="BM23" s="629"/>
      <c r="BN23" s="630"/>
      <c r="BO23" s="655">
        <v>0</v>
      </c>
      <c r="BP23" s="655"/>
      <c r="BQ23" s="655"/>
      <c r="BR23" s="655"/>
      <c r="BS23" s="656" t="s">
        <v>235</v>
      </c>
      <c r="BT23" s="656"/>
      <c r="BU23" s="656"/>
      <c r="BV23" s="656"/>
      <c r="BW23" s="656"/>
      <c r="BX23" s="656"/>
      <c r="BY23" s="656"/>
      <c r="BZ23" s="656"/>
      <c r="CA23" s="656"/>
      <c r="CB23" s="723"/>
      <c r="CD23" s="730" t="s">
        <v>223</v>
      </c>
      <c r="CE23" s="731"/>
      <c r="CF23" s="731"/>
      <c r="CG23" s="731"/>
      <c r="CH23" s="731"/>
      <c r="CI23" s="731"/>
      <c r="CJ23" s="731"/>
      <c r="CK23" s="731"/>
      <c r="CL23" s="731"/>
      <c r="CM23" s="731"/>
      <c r="CN23" s="731"/>
      <c r="CO23" s="731"/>
      <c r="CP23" s="731"/>
      <c r="CQ23" s="732"/>
      <c r="CR23" s="730" t="s">
        <v>286</v>
      </c>
      <c r="CS23" s="731"/>
      <c r="CT23" s="731"/>
      <c r="CU23" s="731"/>
      <c r="CV23" s="731"/>
      <c r="CW23" s="731"/>
      <c r="CX23" s="731"/>
      <c r="CY23" s="732"/>
      <c r="CZ23" s="730" t="s">
        <v>287</v>
      </c>
      <c r="DA23" s="731"/>
      <c r="DB23" s="731"/>
      <c r="DC23" s="732"/>
      <c r="DD23" s="730" t="s">
        <v>288</v>
      </c>
      <c r="DE23" s="731"/>
      <c r="DF23" s="731"/>
      <c r="DG23" s="731"/>
      <c r="DH23" s="731"/>
      <c r="DI23" s="731"/>
      <c r="DJ23" s="731"/>
      <c r="DK23" s="732"/>
      <c r="DL23" s="739" t="s">
        <v>289</v>
      </c>
      <c r="DM23" s="740"/>
      <c r="DN23" s="740"/>
      <c r="DO23" s="740"/>
      <c r="DP23" s="740"/>
      <c r="DQ23" s="740"/>
      <c r="DR23" s="740"/>
      <c r="DS23" s="740"/>
      <c r="DT23" s="740"/>
      <c r="DU23" s="740"/>
      <c r="DV23" s="741"/>
      <c r="DW23" s="730" t="s">
        <v>290</v>
      </c>
      <c r="DX23" s="731"/>
      <c r="DY23" s="731"/>
      <c r="DZ23" s="731"/>
      <c r="EA23" s="731"/>
      <c r="EB23" s="731"/>
      <c r="EC23" s="732"/>
    </row>
    <row r="24" spans="2:133" ht="11.25" customHeight="1" x14ac:dyDescent="0.15">
      <c r="B24" s="625" t="s">
        <v>291</v>
      </c>
      <c r="C24" s="626"/>
      <c r="D24" s="626"/>
      <c r="E24" s="626"/>
      <c r="F24" s="626"/>
      <c r="G24" s="626"/>
      <c r="H24" s="626"/>
      <c r="I24" s="626"/>
      <c r="J24" s="626"/>
      <c r="K24" s="626"/>
      <c r="L24" s="626"/>
      <c r="M24" s="626"/>
      <c r="N24" s="626"/>
      <c r="O24" s="626"/>
      <c r="P24" s="626"/>
      <c r="Q24" s="627"/>
      <c r="R24" s="628">
        <v>1207282</v>
      </c>
      <c r="S24" s="629"/>
      <c r="T24" s="629"/>
      <c r="U24" s="629"/>
      <c r="V24" s="629"/>
      <c r="W24" s="629"/>
      <c r="X24" s="629"/>
      <c r="Y24" s="630"/>
      <c r="Z24" s="655">
        <v>12.5</v>
      </c>
      <c r="AA24" s="655"/>
      <c r="AB24" s="655"/>
      <c r="AC24" s="655"/>
      <c r="AD24" s="656">
        <v>1207282</v>
      </c>
      <c r="AE24" s="656"/>
      <c r="AF24" s="656"/>
      <c r="AG24" s="656"/>
      <c r="AH24" s="656"/>
      <c r="AI24" s="656"/>
      <c r="AJ24" s="656"/>
      <c r="AK24" s="656"/>
      <c r="AL24" s="631">
        <v>23.3</v>
      </c>
      <c r="AM24" s="632"/>
      <c r="AN24" s="632"/>
      <c r="AO24" s="657"/>
      <c r="AP24" s="720" t="s">
        <v>292</v>
      </c>
      <c r="AQ24" s="728"/>
      <c r="AR24" s="728"/>
      <c r="AS24" s="728"/>
      <c r="AT24" s="728"/>
      <c r="AU24" s="728"/>
      <c r="AV24" s="728"/>
      <c r="AW24" s="728"/>
      <c r="AX24" s="728"/>
      <c r="AY24" s="728"/>
      <c r="AZ24" s="728"/>
      <c r="BA24" s="728"/>
      <c r="BB24" s="728"/>
      <c r="BC24" s="728"/>
      <c r="BD24" s="728"/>
      <c r="BE24" s="728"/>
      <c r="BF24" s="722"/>
      <c r="BG24" s="628" t="s">
        <v>235</v>
      </c>
      <c r="BH24" s="629"/>
      <c r="BI24" s="629"/>
      <c r="BJ24" s="629"/>
      <c r="BK24" s="629"/>
      <c r="BL24" s="629"/>
      <c r="BM24" s="629"/>
      <c r="BN24" s="630"/>
      <c r="BO24" s="655" t="s">
        <v>130</v>
      </c>
      <c r="BP24" s="655"/>
      <c r="BQ24" s="655"/>
      <c r="BR24" s="655"/>
      <c r="BS24" s="656" t="s">
        <v>235</v>
      </c>
      <c r="BT24" s="656"/>
      <c r="BU24" s="656"/>
      <c r="BV24" s="656"/>
      <c r="BW24" s="656"/>
      <c r="BX24" s="656"/>
      <c r="BY24" s="656"/>
      <c r="BZ24" s="656"/>
      <c r="CA24" s="656"/>
      <c r="CB24" s="723"/>
      <c r="CD24" s="684" t="s">
        <v>293</v>
      </c>
      <c r="CE24" s="685"/>
      <c r="CF24" s="685"/>
      <c r="CG24" s="685"/>
      <c r="CH24" s="685"/>
      <c r="CI24" s="685"/>
      <c r="CJ24" s="685"/>
      <c r="CK24" s="685"/>
      <c r="CL24" s="685"/>
      <c r="CM24" s="685"/>
      <c r="CN24" s="685"/>
      <c r="CO24" s="685"/>
      <c r="CP24" s="685"/>
      <c r="CQ24" s="686"/>
      <c r="CR24" s="681">
        <v>4710957</v>
      </c>
      <c r="CS24" s="682"/>
      <c r="CT24" s="682"/>
      <c r="CU24" s="682"/>
      <c r="CV24" s="682"/>
      <c r="CW24" s="682"/>
      <c r="CX24" s="682"/>
      <c r="CY24" s="725"/>
      <c r="CZ24" s="726">
        <v>51.5</v>
      </c>
      <c r="DA24" s="700"/>
      <c r="DB24" s="700"/>
      <c r="DC24" s="729"/>
      <c r="DD24" s="724">
        <v>2445976</v>
      </c>
      <c r="DE24" s="682"/>
      <c r="DF24" s="682"/>
      <c r="DG24" s="682"/>
      <c r="DH24" s="682"/>
      <c r="DI24" s="682"/>
      <c r="DJ24" s="682"/>
      <c r="DK24" s="725"/>
      <c r="DL24" s="724">
        <v>2387976</v>
      </c>
      <c r="DM24" s="682"/>
      <c r="DN24" s="682"/>
      <c r="DO24" s="682"/>
      <c r="DP24" s="682"/>
      <c r="DQ24" s="682"/>
      <c r="DR24" s="682"/>
      <c r="DS24" s="682"/>
      <c r="DT24" s="682"/>
      <c r="DU24" s="682"/>
      <c r="DV24" s="725"/>
      <c r="DW24" s="726">
        <v>42</v>
      </c>
      <c r="DX24" s="700"/>
      <c r="DY24" s="700"/>
      <c r="DZ24" s="700"/>
      <c r="EA24" s="700"/>
      <c r="EB24" s="700"/>
      <c r="EC24" s="727"/>
    </row>
    <row r="25" spans="2:133" ht="11.25" customHeight="1" x14ac:dyDescent="0.15">
      <c r="B25" s="625" t="s">
        <v>294</v>
      </c>
      <c r="C25" s="626"/>
      <c r="D25" s="626"/>
      <c r="E25" s="626"/>
      <c r="F25" s="626"/>
      <c r="G25" s="626"/>
      <c r="H25" s="626"/>
      <c r="I25" s="626"/>
      <c r="J25" s="626"/>
      <c r="K25" s="626"/>
      <c r="L25" s="626"/>
      <c r="M25" s="626"/>
      <c r="N25" s="626"/>
      <c r="O25" s="626"/>
      <c r="P25" s="626"/>
      <c r="Q25" s="627"/>
      <c r="R25" s="628">
        <v>105217</v>
      </c>
      <c r="S25" s="629"/>
      <c r="T25" s="629"/>
      <c r="U25" s="629"/>
      <c r="V25" s="629"/>
      <c r="W25" s="629"/>
      <c r="X25" s="629"/>
      <c r="Y25" s="630"/>
      <c r="Z25" s="655">
        <v>1.1000000000000001</v>
      </c>
      <c r="AA25" s="655"/>
      <c r="AB25" s="655"/>
      <c r="AC25" s="655"/>
      <c r="AD25" s="656" t="s">
        <v>130</v>
      </c>
      <c r="AE25" s="656"/>
      <c r="AF25" s="656"/>
      <c r="AG25" s="656"/>
      <c r="AH25" s="656"/>
      <c r="AI25" s="656"/>
      <c r="AJ25" s="656"/>
      <c r="AK25" s="656"/>
      <c r="AL25" s="631" t="s">
        <v>246</v>
      </c>
      <c r="AM25" s="632"/>
      <c r="AN25" s="632"/>
      <c r="AO25" s="657"/>
      <c r="AP25" s="720" t="s">
        <v>295</v>
      </c>
      <c r="AQ25" s="728"/>
      <c r="AR25" s="728"/>
      <c r="AS25" s="728"/>
      <c r="AT25" s="728"/>
      <c r="AU25" s="728"/>
      <c r="AV25" s="728"/>
      <c r="AW25" s="728"/>
      <c r="AX25" s="728"/>
      <c r="AY25" s="728"/>
      <c r="AZ25" s="728"/>
      <c r="BA25" s="728"/>
      <c r="BB25" s="728"/>
      <c r="BC25" s="728"/>
      <c r="BD25" s="728"/>
      <c r="BE25" s="728"/>
      <c r="BF25" s="722"/>
      <c r="BG25" s="628" t="s">
        <v>235</v>
      </c>
      <c r="BH25" s="629"/>
      <c r="BI25" s="629"/>
      <c r="BJ25" s="629"/>
      <c r="BK25" s="629"/>
      <c r="BL25" s="629"/>
      <c r="BM25" s="629"/>
      <c r="BN25" s="630"/>
      <c r="BO25" s="655" t="s">
        <v>235</v>
      </c>
      <c r="BP25" s="655"/>
      <c r="BQ25" s="655"/>
      <c r="BR25" s="655"/>
      <c r="BS25" s="656" t="s">
        <v>235</v>
      </c>
      <c r="BT25" s="656"/>
      <c r="BU25" s="656"/>
      <c r="BV25" s="656"/>
      <c r="BW25" s="656"/>
      <c r="BX25" s="656"/>
      <c r="BY25" s="656"/>
      <c r="BZ25" s="656"/>
      <c r="CA25" s="656"/>
      <c r="CB25" s="723"/>
      <c r="CD25" s="670" t="s">
        <v>296</v>
      </c>
      <c r="CE25" s="667"/>
      <c r="CF25" s="667"/>
      <c r="CG25" s="667"/>
      <c r="CH25" s="667"/>
      <c r="CI25" s="667"/>
      <c r="CJ25" s="667"/>
      <c r="CK25" s="667"/>
      <c r="CL25" s="667"/>
      <c r="CM25" s="667"/>
      <c r="CN25" s="667"/>
      <c r="CO25" s="667"/>
      <c r="CP25" s="667"/>
      <c r="CQ25" s="668"/>
      <c r="CR25" s="628">
        <v>1378765</v>
      </c>
      <c r="CS25" s="639"/>
      <c r="CT25" s="639"/>
      <c r="CU25" s="639"/>
      <c r="CV25" s="639"/>
      <c r="CW25" s="639"/>
      <c r="CX25" s="639"/>
      <c r="CY25" s="640"/>
      <c r="CZ25" s="631">
        <v>15.1</v>
      </c>
      <c r="DA25" s="641"/>
      <c r="DB25" s="641"/>
      <c r="DC25" s="642"/>
      <c r="DD25" s="634">
        <v>1300593</v>
      </c>
      <c r="DE25" s="639"/>
      <c r="DF25" s="639"/>
      <c r="DG25" s="639"/>
      <c r="DH25" s="639"/>
      <c r="DI25" s="639"/>
      <c r="DJ25" s="639"/>
      <c r="DK25" s="640"/>
      <c r="DL25" s="634">
        <v>1272162</v>
      </c>
      <c r="DM25" s="639"/>
      <c r="DN25" s="639"/>
      <c r="DO25" s="639"/>
      <c r="DP25" s="639"/>
      <c r="DQ25" s="639"/>
      <c r="DR25" s="639"/>
      <c r="DS25" s="639"/>
      <c r="DT25" s="639"/>
      <c r="DU25" s="639"/>
      <c r="DV25" s="640"/>
      <c r="DW25" s="631">
        <v>22.4</v>
      </c>
      <c r="DX25" s="641"/>
      <c r="DY25" s="641"/>
      <c r="DZ25" s="641"/>
      <c r="EA25" s="641"/>
      <c r="EB25" s="641"/>
      <c r="EC25" s="662"/>
    </row>
    <row r="26" spans="2:133" ht="11.25" customHeight="1" x14ac:dyDescent="0.15">
      <c r="B26" s="625" t="s">
        <v>297</v>
      </c>
      <c r="C26" s="626"/>
      <c r="D26" s="626"/>
      <c r="E26" s="626"/>
      <c r="F26" s="626"/>
      <c r="G26" s="626"/>
      <c r="H26" s="626"/>
      <c r="I26" s="626"/>
      <c r="J26" s="626"/>
      <c r="K26" s="626"/>
      <c r="L26" s="626"/>
      <c r="M26" s="626"/>
      <c r="N26" s="626"/>
      <c r="O26" s="626"/>
      <c r="P26" s="626"/>
      <c r="Q26" s="627"/>
      <c r="R26" s="628" t="s">
        <v>130</v>
      </c>
      <c r="S26" s="629"/>
      <c r="T26" s="629"/>
      <c r="U26" s="629"/>
      <c r="V26" s="629"/>
      <c r="W26" s="629"/>
      <c r="X26" s="629"/>
      <c r="Y26" s="630"/>
      <c r="Z26" s="655" t="s">
        <v>130</v>
      </c>
      <c r="AA26" s="655"/>
      <c r="AB26" s="655"/>
      <c r="AC26" s="655"/>
      <c r="AD26" s="656" t="s">
        <v>235</v>
      </c>
      <c r="AE26" s="656"/>
      <c r="AF26" s="656"/>
      <c r="AG26" s="656"/>
      <c r="AH26" s="656"/>
      <c r="AI26" s="656"/>
      <c r="AJ26" s="656"/>
      <c r="AK26" s="656"/>
      <c r="AL26" s="631" t="s">
        <v>235</v>
      </c>
      <c r="AM26" s="632"/>
      <c r="AN26" s="632"/>
      <c r="AO26" s="657"/>
      <c r="AP26" s="720" t="s">
        <v>298</v>
      </c>
      <c r="AQ26" s="721"/>
      <c r="AR26" s="721"/>
      <c r="AS26" s="721"/>
      <c r="AT26" s="721"/>
      <c r="AU26" s="721"/>
      <c r="AV26" s="721"/>
      <c r="AW26" s="721"/>
      <c r="AX26" s="721"/>
      <c r="AY26" s="721"/>
      <c r="AZ26" s="721"/>
      <c r="BA26" s="721"/>
      <c r="BB26" s="721"/>
      <c r="BC26" s="721"/>
      <c r="BD26" s="721"/>
      <c r="BE26" s="721"/>
      <c r="BF26" s="722"/>
      <c r="BG26" s="628" t="s">
        <v>130</v>
      </c>
      <c r="BH26" s="629"/>
      <c r="BI26" s="629"/>
      <c r="BJ26" s="629"/>
      <c r="BK26" s="629"/>
      <c r="BL26" s="629"/>
      <c r="BM26" s="629"/>
      <c r="BN26" s="630"/>
      <c r="BO26" s="655" t="s">
        <v>235</v>
      </c>
      <c r="BP26" s="655"/>
      <c r="BQ26" s="655"/>
      <c r="BR26" s="655"/>
      <c r="BS26" s="656" t="s">
        <v>130</v>
      </c>
      <c r="BT26" s="656"/>
      <c r="BU26" s="656"/>
      <c r="BV26" s="656"/>
      <c r="BW26" s="656"/>
      <c r="BX26" s="656"/>
      <c r="BY26" s="656"/>
      <c r="BZ26" s="656"/>
      <c r="CA26" s="656"/>
      <c r="CB26" s="723"/>
      <c r="CD26" s="670" t="s">
        <v>299</v>
      </c>
      <c r="CE26" s="667"/>
      <c r="CF26" s="667"/>
      <c r="CG26" s="667"/>
      <c r="CH26" s="667"/>
      <c r="CI26" s="667"/>
      <c r="CJ26" s="667"/>
      <c r="CK26" s="667"/>
      <c r="CL26" s="667"/>
      <c r="CM26" s="667"/>
      <c r="CN26" s="667"/>
      <c r="CO26" s="667"/>
      <c r="CP26" s="667"/>
      <c r="CQ26" s="668"/>
      <c r="CR26" s="628">
        <v>767376</v>
      </c>
      <c r="CS26" s="629"/>
      <c r="CT26" s="629"/>
      <c r="CU26" s="629"/>
      <c r="CV26" s="629"/>
      <c r="CW26" s="629"/>
      <c r="CX26" s="629"/>
      <c r="CY26" s="630"/>
      <c r="CZ26" s="631">
        <v>8.4</v>
      </c>
      <c r="DA26" s="641"/>
      <c r="DB26" s="641"/>
      <c r="DC26" s="642"/>
      <c r="DD26" s="634">
        <v>701623</v>
      </c>
      <c r="DE26" s="629"/>
      <c r="DF26" s="629"/>
      <c r="DG26" s="629"/>
      <c r="DH26" s="629"/>
      <c r="DI26" s="629"/>
      <c r="DJ26" s="629"/>
      <c r="DK26" s="630"/>
      <c r="DL26" s="634" t="s">
        <v>235</v>
      </c>
      <c r="DM26" s="629"/>
      <c r="DN26" s="629"/>
      <c r="DO26" s="629"/>
      <c r="DP26" s="629"/>
      <c r="DQ26" s="629"/>
      <c r="DR26" s="629"/>
      <c r="DS26" s="629"/>
      <c r="DT26" s="629"/>
      <c r="DU26" s="629"/>
      <c r="DV26" s="630"/>
      <c r="DW26" s="631" t="s">
        <v>130</v>
      </c>
      <c r="DX26" s="641"/>
      <c r="DY26" s="641"/>
      <c r="DZ26" s="641"/>
      <c r="EA26" s="641"/>
      <c r="EB26" s="641"/>
      <c r="EC26" s="662"/>
    </row>
    <row r="27" spans="2:133" ht="11.25" customHeight="1" x14ac:dyDescent="0.15">
      <c r="B27" s="625" t="s">
        <v>300</v>
      </c>
      <c r="C27" s="626"/>
      <c r="D27" s="626"/>
      <c r="E27" s="626"/>
      <c r="F27" s="626"/>
      <c r="G27" s="626"/>
      <c r="H27" s="626"/>
      <c r="I27" s="626"/>
      <c r="J27" s="626"/>
      <c r="K27" s="626"/>
      <c r="L27" s="626"/>
      <c r="M27" s="626"/>
      <c r="N27" s="626"/>
      <c r="O27" s="626"/>
      <c r="P27" s="626"/>
      <c r="Q27" s="627"/>
      <c r="R27" s="628">
        <v>5263359</v>
      </c>
      <c r="S27" s="629"/>
      <c r="T27" s="629"/>
      <c r="U27" s="629"/>
      <c r="V27" s="629"/>
      <c r="W27" s="629"/>
      <c r="X27" s="629"/>
      <c r="Y27" s="630"/>
      <c r="Z27" s="655">
        <v>54.5</v>
      </c>
      <c r="AA27" s="655"/>
      <c r="AB27" s="655"/>
      <c r="AC27" s="655"/>
      <c r="AD27" s="656">
        <v>5158026</v>
      </c>
      <c r="AE27" s="656"/>
      <c r="AF27" s="656"/>
      <c r="AG27" s="656"/>
      <c r="AH27" s="656"/>
      <c r="AI27" s="656"/>
      <c r="AJ27" s="656"/>
      <c r="AK27" s="656"/>
      <c r="AL27" s="631">
        <v>99.7</v>
      </c>
      <c r="AM27" s="632"/>
      <c r="AN27" s="632"/>
      <c r="AO27" s="657"/>
      <c r="AP27" s="625" t="s">
        <v>301</v>
      </c>
      <c r="AQ27" s="626"/>
      <c r="AR27" s="626"/>
      <c r="AS27" s="626"/>
      <c r="AT27" s="626"/>
      <c r="AU27" s="626"/>
      <c r="AV27" s="626"/>
      <c r="AW27" s="626"/>
      <c r="AX27" s="626"/>
      <c r="AY27" s="626"/>
      <c r="AZ27" s="626"/>
      <c r="BA27" s="626"/>
      <c r="BB27" s="626"/>
      <c r="BC27" s="626"/>
      <c r="BD27" s="626"/>
      <c r="BE27" s="626"/>
      <c r="BF27" s="627"/>
      <c r="BG27" s="628">
        <v>3232460</v>
      </c>
      <c r="BH27" s="629"/>
      <c r="BI27" s="629"/>
      <c r="BJ27" s="629"/>
      <c r="BK27" s="629"/>
      <c r="BL27" s="629"/>
      <c r="BM27" s="629"/>
      <c r="BN27" s="630"/>
      <c r="BO27" s="655">
        <v>100</v>
      </c>
      <c r="BP27" s="655"/>
      <c r="BQ27" s="655"/>
      <c r="BR27" s="655"/>
      <c r="BS27" s="656">
        <v>52743</v>
      </c>
      <c r="BT27" s="656"/>
      <c r="BU27" s="656"/>
      <c r="BV27" s="656"/>
      <c r="BW27" s="656"/>
      <c r="BX27" s="656"/>
      <c r="BY27" s="656"/>
      <c r="BZ27" s="656"/>
      <c r="CA27" s="656"/>
      <c r="CB27" s="723"/>
      <c r="CD27" s="670" t="s">
        <v>302</v>
      </c>
      <c r="CE27" s="667"/>
      <c r="CF27" s="667"/>
      <c r="CG27" s="667"/>
      <c r="CH27" s="667"/>
      <c r="CI27" s="667"/>
      <c r="CJ27" s="667"/>
      <c r="CK27" s="667"/>
      <c r="CL27" s="667"/>
      <c r="CM27" s="667"/>
      <c r="CN27" s="667"/>
      <c r="CO27" s="667"/>
      <c r="CP27" s="667"/>
      <c r="CQ27" s="668"/>
      <c r="CR27" s="628">
        <v>2811569</v>
      </c>
      <c r="CS27" s="639"/>
      <c r="CT27" s="639"/>
      <c r="CU27" s="639"/>
      <c r="CV27" s="639"/>
      <c r="CW27" s="639"/>
      <c r="CX27" s="639"/>
      <c r="CY27" s="640"/>
      <c r="CZ27" s="631">
        <v>30.7</v>
      </c>
      <c r="DA27" s="641"/>
      <c r="DB27" s="641"/>
      <c r="DC27" s="642"/>
      <c r="DD27" s="634">
        <v>633670</v>
      </c>
      <c r="DE27" s="639"/>
      <c r="DF27" s="639"/>
      <c r="DG27" s="639"/>
      <c r="DH27" s="639"/>
      <c r="DI27" s="639"/>
      <c r="DJ27" s="639"/>
      <c r="DK27" s="640"/>
      <c r="DL27" s="634">
        <v>604101</v>
      </c>
      <c r="DM27" s="639"/>
      <c r="DN27" s="639"/>
      <c r="DO27" s="639"/>
      <c r="DP27" s="639"/>
      <c r="DQ27" s="639"/>
      <c r="DR27" s="639"/>
      <c r="DS27" s="639"/>
      <c r="DT27" s="639"/>
      <c r="DU27" s="639"/>
      <c r="DV27" s="640"/>
      <c r="DW27" s="631">
        <v>10.6</v>
      </c>
      <c r="DX27" s="641"/>
      <c r="DY27" s="641"/>
      <c r="DZ27" s="641"/>
      <c r="EA27" s="641"/>
      <c r="EB27" s="641"/>
      <c r="EC27" s="662"/>
    </row>
    <row r="28" spans="2:133" ht="11.25" customHeight="1" x14ac:dyDescent="0.15">
      <c r="B28" s="625" t="s">
        <v>303</v>
      </c>
      <c r="C28" s="626"/>
      <c r="D28" s="626"/>
      <c r="E28" s="626"/>
      <c r="F28" s="626"/>
      <c r="G28" s="626"/>
      <c r="H28" s="626"/>
      <c r="I28" s="626"/>
      <c r="J28" s="626"/>
      <c r="K28" s="626"/>
      <c r="L28" s="626"/>
      <c r="M28" s="626"/>
      <c r="N28" s="626"/>
      <c r="O28" s="626"/>
      <c r="P28" s="626"/>
      <c r="Q28" s="627"/>
      <c r="R28" s="628">
        <v>3429</v>
      </c>
      <c r="S28" s="629"/>
      <c r="T28" s="629"/>
      <c r="U28" s="629"/>
      <c r="V28" s="629"/>
      <c r="W28" s="629"/>
      <c r="X28" s="629"/>
      <c r="Y28" s="630"/>
      <c r="Z28" s="655">
        <v>0</v>
      </c>
      <c r="AA28" s="655"/>
      <c r="AB28" s="655"/>
      <c r="AC28" s="655"/>
      <c r="AD28" s="656">
        <v>3429</v>
      </c>
      <c r="AE28" s="656"/>
      <c r="AF28" s="656"/>
      <c r="AG28" s="656"/>
      <c r="AH28" s="656"/>
      <c r="AI28" s="656"/>
      <c r="AJ28" s="656"/>
      <c r="AK28" s="656"/>
      <c r="AL28" s="631">
        <v>0.1</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304</v>
      </c>
      <c r="CE28" s="667"/>
      <c r="CF28" s="667"/>
      <c r="CG28" s="667"/>
      <c r="CH28" s="667"/>
      <c r="CI28" s="667"/>
      <c r="CJ28" s="667"/>
      <c r="CK28" s="667"/>
      <c r="CL28" s="667"/>
      <c r="CM28" s="667"/>
      <c r="CN28" s="667"/>
      <c r="CO28" s="667"/>
      <c r="CP28" s="667"/>
      <c r="CQ28" s="668"/>
      <c r="CR28" s="628">
        <v>520623</v>
      </c>
      <c r="CS28" s="629"/>
      <c r="CT28" s="629"/>
      <c r="CU28" s="629"/>
      <c r="CV28" s="629"/>
      <c r="CW28" s="629"/>
      <c r="CX28" s="629"/>
      <c r="CY28" s="630"/>
      <c r="CZ28" s="631">
        <v>5.7</v>
      </c>
      <c r="DA28" s="641"/>
      <c r="DB28" s="641"/>
      <c r="DC28" s="642"/>
      <c r="DD28" s="634">
        <v>511713</v>
      </c>
      <c r="DE28" s="629"/>
      <c r="DF28" s="629"/>
      <c r="DG28" s="629"/>
      <c r="DH28" s="629"/>
      <c r="DI28" s="629"/>
      <c r="DJ28" s="629"/>
      <c r="DK28" s="630"/>
      <c r="DL28" s="634">
        <v>511713</v>
      </c>
      <c r="DM28" s="629"/>
      <c r="DN28" s="629"/>
      <c r="DO28" s="629"/>
      <c r="DP28" s="629"/>
      <c r="DQ28" s="629"/>
      <c r="DR28" s="629"/>
      <c r="DS28" s="629"/>
      <c r="DT28" s="629"/>
      <c r="DU28" s="629"/>
      <c r="DV28" s="630"/>
      <c r="DW28" s="631">
        <v>9</v>
      </c>
      <c r="DX28" s="641"/>
      <c r="DY28" s="641"/>
      <c r="DZ28" s="641"/>
      <c r="EA28" s="641"/>
      <c r="EB28" s="641"/>
      <c r="EC28" s="662"/>
    </row>
    <row r="29" spans="2:133" ht="11.25" customHeight="1" x14ac:dyDescent="0.15">
      <c r="B29" s="625" t="s">
        <v>305</v>
      </c>
      <c r="C29" s="626"/>
      <c r="D29" s="626"/>
      <c r="E29" s="626"/>
      <c r="F29" s="626"/>
      <c r="G29" s="626"/>
      <c r="H29" s="626"/>
      <c r="I29" s="626"/>
      <c r="J29" s="626"/>
      <c r="K29" s="626"/>
      <c r="L29" s="626"/>
      <c r="M29" s="626"/>
      <c r="N29" s="626"/>
      <c r="O29" s="626"/>
      <c r="P29" s="626"/>
      <c r="Q29" s="627"/>
      <c r="R29" s="628">
        <v>66450</v>
      </c>
      <c r="S29" s="629"/>
      <c r="T29" s="629"/>
      <c r="U29" s="629"/>
      <c r="V29" s="629"/>
      <c r="W29" s="629"/>
      <c r="X29" s="629"/>
      <c r="Y29" s="630"/>
      <c r="Z29" s="655">
        <v>0.7</v>
      </c>
      <c r="AA29" s="655"/>
      <c r="AB29" s="655"/>
      <c r="AC29" s="655"/>
      <c r="AD29" s="656" t="s">
        <v>235</v>
      </c>
      <c r="AE29" s="656"/>
      <c r="AF29" s="656"/>
      <c r="AG29" s="656"/>
      <c r="AH29" s="656"/>
      <c r="AI29" s="656"/>
      <c r="AJ29" s="656"/>
      <c r="AK29" s="656"/>
      <c r="AL29" s="631" t="s">
        <v>130</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306</v>
      </c>
      <c r="CE29" s="715"/>
      <c r="CF29" s="670" t="s">
        <v>307</v>
      </c>
      <c r="CG29" s="667"/>
      <c r="CH29" s="667"/>
      <c r="CI29" s="667"/>
      <c r="CJ29" s="667"/>
      <c r="CK29" s="667"/>
      <c r="CL29" s="667"/>
      <c r="CM29" s="667"/>
      <c r="CN29" s="667"/>
      <c r="CO29" s="667"/>
      <c r="CP29" s="667"/>
      <c r="CQ29" s="668"/>
      <c r="CR29" s="628">
        <v>520623</v>
      </c>
      <c r="CS29" s="639"/>
      <c r="CT29" s="639"/>
      <c r="CU29" s="639"/>
      <c r="CV29" s="639"/>
      <c r="CW29" s="639"/>
      <c r="CX29" s="639"/>
      <c r="CY29" s="640"/>
      <c r="CZ29" s="631">
        <v>5.7</v>
      </c>
      <c r="DA29" s="641"/>
      <c r="DB29" s="641"/>
      <c r="DC29" s="642"/>
      <c r="DD29" s="634">
        <v>511713</v>
      </c>
      <c r="DE29" s="639"/>
      <c r="DF29" s="639"/>
      <c r="DG29" s="639"/>
      <c r="DH29" s="639"/>
      <c r="DI29" s="639"/>
      <c r="DJ29" s="639"/>
      <c r="DK29" s="640"/>
      <c r="DL29" s="634">
        <v>511713</v>
      </c>
      <c r="DM29" s="639"/>
      <c r="DN29" s="639"/>
      <c r="DO29" s="639"/>
      <c r="DP29" s="639"/>
      <c r="DQ29" s="639"/>
      <c r="DR29" s="639"/>
      <c r="DS29" s="639"/>
      <c r="DT29" s="639"/>
      <c r="DU29" s="639"/>
      <c r="DV29" s="640"/>
      <c r="DW29" s="631">
        <v>9</v>
      </c>
      <c r="DX29" s="641"/>
      <c r="DY29" s="641"/>
      <c r="DZ29" s="641"/>
      <c r="EA29" s="641"/>
      <c r="EB29" s="641"/>
      <c r="EC29" s="662"/>
    </row>
    <row r="30" spans="2:133" ht="11.25" customHeight="1" x14ac:dyDescent="0.15">
      <c r="B30" s="625" t="s">
        <v>308</v>
      </c>
      <c r="C30" s="626"/>
      <c r="D30" s="626"/>
      <c r="E30" s="626"/>
      <c r="F30" s="626"/>
      <c r="G30" s="626"/>
      <c r="H30" s="626"/>
      <c r="I30" s="626"/>
      <c r="J30" s="626"/>
      <c r="K30" s="626"/>
      <c r="L30" s="626"/>
      <c r="M30" s="626"/>
      <c r="N30" s="626"/>
      <c r="O30" s="626"/>
      <c r="P30" s="626"/>
      <c r="Q30" s="627"/>
      <c r="R30" s="628">
        <v>31526</v>
      </c>
      <c r="S30" s="629"/>
      <c r="T30" s="629"/>
      <c r="U30" s="629"/>
      <c r="V30" s="629"/>
      <c r="W30" s="629"/>
      <c r="X30" s="629"/>
      <c r="Y30" s="630"/>
      <c r="Z30" s="655">
        <v>0.3</v>
      </c>
      <c r="AA30" s="655"/>
      <c r="AB30" s="655"/>
      <c r="AC30" s="655"/>
      <c r="AD30" s="656">
        <v>7511</v>
      </c>
      <c r="AE30" s="656"/>
      <c r="AF30" s="656"/>
      <c r="AG30" s="656"/>
      <c r="AH30" s="656"/>
      <c r="AI30" s="656"/>
      <c r="AJ30" s="656"/>
      <c r="AK30" s="656"/>
      <c r="AL30" s="631">
        <v>0.1</v>
      </c>
      <c r="AM30" s="632"/>
      <c r="AN30" s="632"/>
      <c r="AO30" s="657"/>
      <c r="AP30" s="687" t="s">
        <v>223</v>
      </c>
      <c r="AQ30" s="688"/>
      <c r="AR30" s="688"/>
      <c r="AS30" s="688"/>
      <c r="AT30" s="688"/>
      <c r="AU30" s="688"/>
      <c r="AV30" s="688"/>
      <c r="AW30" s="688"/>
      <c r="AX30" s="688"/>
      <c r="AY30" s="688"/>
      <c r="AZ30" s="688"/>
      <c r="BA30" s="688"/>
      <c r="BB30" s="688"/>
      <c r="BC30" s="688"/>
      <c r="BD30" s="688"/>
      <c r="BE30" s="688"/>
      <c r="BF30" s="689"/>
      <c r="BG30" s="687" t="s">
        <v>309</v>
      </c>
      <c r="BH30" s="712"/>
      <c r="BI30" s="712"/>
      <c r="BJ30" s="712"/>
      <c r="BK30" s="712"/>
      <c r="BL30" s="712"/>
      <c r="BM30" s="712"/>
      <c r="BN30" s="712"/>
      <c r="BO30" s="712"/>
      <c r="BP30" s="712"/>
      <c r="BQ30" s="713"/>
      <c r="BR30" s="687" t="s">
        <v>310</v>
      </c>
      <c r="BS30" s="712"/>
      <c r="BT30" s="712"/>
      <c r="BU30" s="712"/>
      <c r="BV30" s="712"/>
      <c r="BW30" s="712"/>
      <c r="BX30" s="712"/>
      <c r="BY30" s="712"/>
      <c r="BZ30" s="712"/>
      <c r="CA30" s="712"/>
      <c r="CB30" s="713"/>
      <c r="CD30" s="716"/>
      <c r="CE30" s="717"/>
      <c r="CF30" s="670" t="s">
        <v>311</v>
      </c>
      <c r="CG30" s="667"/>
      <c r="CH30" s="667"/>
      <c r="CI30" s="667"/>
      <c r="CJ30" s="667"/>
      <c r="CK30" s="667"/>
      <c r="CL30" s="667"/>
      <c r="CM30" s="667"/>
      <c r="CN30" s="667"/>
      <c r="CO30" s="667"/>
      <c r="CP30" s="667"/>
      <c r="CQ30" s="668"/>
      <c r="CR30" s="628">
        <v>498039</v>
      </c>
      <c r="CS30" s="629"/>
      <c r="CT30" s="629"/>
      <c r="CU30" s="629"/>
      <c r="CV30" s="629"/>
      <c r="CW30" s="629"/>
      <c r="CX30" s="629"/>
      <c r="CY30" s="630"/>
      <c r="CZ30" s="631">
        <v>5.4</v>
      </c>
      <c r="DA30" s="641"/>
      <c r="DB30" s="641"/>
      <c r="DC30" s="642"/>
      <c r="DD30" s="634">
        <v>489129</v>
      </c>
      <c r="DE30" s="629"/>
      <c r="DF30" s="629"/>
      <c r="DG30" s="629"/>
      <c r="DH30" s="629"/>
      <c r="DI30" s="629"/>
      <c r="DJ30" s="629"/>
      <c r="DK30" s="630"/>
      <c r="DL30" s="634">
        <v>489129</v>
      </c>
      <c r="DM30" s="629"/>
      <c r="DN30" s="629"/>
      <c r="DO30" s="629"/>
      <c r="DP30" s="629"/>
      <c r="DQ30" s="629"/>
      <c r="DR30" s="629"/>
      <c r="DS30" s="629"/>
      <c r="DT30" s="629"/>
      <c r="DU30" s="629"/>
      <c r="DV30" s="630"/>
      <c r="DW30" s="631">
        <v>8.6</v>
      </c>
      <c r="DX30" s="641"/>
      <c r="DY30" s="641"/>
      <c r="DZ30" s="641"/>
      <c r="EA30" s="641"/>
      <c r="EB30" s="641"/>
      <c r="EC30" s="662"/>
    </row>
    <row r="31" spans="2:133" ht="11.25" customHeight="1" x14ac:dyDescent="0.15">
      <c r="B31" s="625" t="s">
        <v>312</v>
      </c>
      <c r="C31" s="626"/>
      <c r="D31" s="626"/>
      <c r="E31" s="626"/>
      <c r="F31" s="626"/>
      <c r="G31" s="626"/>
      <c r="H31" s="626"/>
      <c r="I31" s="626"/>
      <c r="J31" s="626"/>
      <c r="K31" s="626"/>
      <c r="L31" s="626"/>
      <c r="M31" s="626"/>
      <c r="N31" s="626"/>
      <c r="O31" s="626"/>
      <c r="P31" s="626"/>
      <c r="Q31" s="627"/>
      <c r="R31" s="628">
        <v>42927</v>
      </c>
      <c r="S31" s="629"/>
      <c r="T31" s="629"/>
      <c r="U31" s="629"/>
      <c r="V31" s="629"/>
      <c r="W31" s="629"/>
      <c r="X31" s="629"/>
      <c r="Y31" s="630"/>
      <c r="Z31" s="655">
        <v>0.4</v>
      </c>
      <c r="AA31" s="655"/>
      <c r="AB31" s="655"/>
      <c r="AC31" s="655"/>
      <c r="AD31" s="656" t="s">
        <v>235</v>
      </c>
      <c r="AE31" s="656"/>
      <c r="AF31" s="656"/>
      <c r="AG31" s="656"/>
      <c r="AH31" s="656"/>
      <c r="AI31" s="656"/>
      <c r="AJ31" s="656"/>
      <c r="AK31" s="656"/>
      <c r="AL31" s="631" t="s">
        <v>235</v>
      </c>
      <c r="AM31" s="632"/>
      <c r="AN31" s="632"/>
      <c r="AO31" s="657"/>
      <c r="AP31" s="703" t="s">
        <v>313</v>
      </c>
      <c r="AQ31" s="704"/>
      <c r="AR31" s="704"/>
      <c r="AS31" s="704"/>
      <c r="AT31" s="709" t="s">
        <v>314</v>
      </c>
      <c r="AU31" s="217"/>
      <c r="AV31" s="217"/>
      <c r="AW31" s="217"/>
      <c r="AX31" s="695" t="s">
        <v>189</v>
      </c>
      <c r="AY31" s="696"/>
      <c r="AZ31" s="696"/>
      <c r="BA31" s="696"/>
      <c r="BB31" s="696"/>
      <c r="BC31" s="696"/>
      <c r="BD31" s="696"/>
      <c r="BE31" s="696"/>
      <c r="BF31" s="697"/>
      <c r="BG31" s="698">
        <v>99.6</v>
      </c>
      <c r="BH31" s="699"/>
      <c r="BI31" s="699"/>
      <c r="BJ31" s="699"/>
      <c r="BK31" s="699"/>
      <c r="BL31" s="699"/>
      <c r="BM31" s="700">
        <v>99.1</v>
      </c>
      <c r="BN31" s="699"/>
      <c r="BO31" s="699"/>
      <c r="BP31" s="699"/>
      <c r="BQ31" s="701"/>
      <c r="BR31" s="698">
        <v>99.4</v>
      </c>
      <c r="BS31" s="699"/>
      <c r="BT31" s="699"/>
      <c r="BU31" s="699"/>
      <c r="BV31" s="699"/>
      <c r="BW31" s="699"/>
      <c r="BX31" s="700">
        <v>98.8</v>
      </c>
      <c r="BY31" s="699"/>
      <c r="BZ31" s="699"/>
      <c r="CA31" s="699"/>
      <c r="CB31" s="701"/>
      <c r="CD31" s="716"/>
      <c r="CE31" s="717"/>
      <c r="CF31" s="670" t="s">
        <v>315</v>
      </c>
      <c r="CG31" s="667"/>
      <c r="CH31" s="667"/>
      <c r="CI31" s="667"/>
      <c r="CJ31" s="667"/>
      <c r="CK31" s="667"/>
      <c r="CL31" s="667"/>
      <c r="CM31" s="667"/>
      <c r="CN31" s="667"/>
      <c r="CO31" s="667"/>
      <c r="CP31" s="667"/>
      <c r="CQ31" s="668"/>
      <c r="CR31" s="628">
        <v>22584</v>
      </c>
      <c r="CS31" s="639"/>
      <c r="CT31" s="639"/>
      <c r="CU31" s="639"/>
      <c r="CV31" s="639"/>
      <c r="CW31" s="639"/>
      <c r="CX31" s="639"/>
      <c r="CY31" s="640"/>
      <c r="CZ31" s="631">
        <v>0.2</v>
      </c>
      <c r="DA31" s="641"/>
      <c r="DB31" s="641"/>
      <c r="DC31" s="642"/>
      <c r="DD31" s="634">
        <v>22584</v>
      </c>
      <c r="DE31" s="639"/>
      <c r="DF31" s="639"/>
      <c r="DG31" s="639"/>
      <c r="DH31" s="639"/>
      <c r="DI31" s="639"/>
      <c r="DJ31" s="639"/>
      <c r="DK31" s="640"/>
      <c r="DL31" s="634">
        <v>22584</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316</v>
      </c>
      <c r="C32" s="626"/>
      <c r="D32" s="626"/>
      <c r="E32" s="626"/>
      <c r="F32" s="626"/>
      <c r="G32" s="626"/>
      <c r="H32" s="626"/>
      <c r="I32" s="626"/>
      <c r="J32" s="626"/>
      <c r="K32" s="626"/>
      <c r="L32" s="626"/>
      <c r="M32" s="626"/>
      <c r="N32" s="626"/>
      <c r="O32" s="626"/>
      <c r="P32" s="626"/>
      <c r="Q32" s="627"/>
      <c r="R32" s="628">
        <v>2172971</v>
      </c>
      <c r="S32" s="629"/>
      <c r="T32" s="629"/>
      <c r="U32" s="629"/>
      <c r="V32" s="629"/>
      <c r="W32" s="629"/>
      <c r="X32" s="629"/>
      <c r="Y32" s="630"/>
      <c r="Z32" s="655">
        <v>22.5</v>
      </c>
      <c r="AA32" s="655"/>
      <c r="AB32" s="655"/>
      <c r="AC32" s="655"/>
      <c r="AD32" s="656" t="s">
        <v>235</v>
      </c>
      <c r="AE32" s="656"/>
      <c r="AF32" s="656"/>
      <c r="AG32" s="656"/>
      <c r="AH32" s="656"/>
      <c r="AI32" s="656"/>
      <c r="AJ32" s="656"/>
      <c r="AK32" s="656"/>
      <c r="AL32" s="631" t="s">
        <v>235</v>
      </c>
      <c r="AM32" s="632"/>
      <c r="AN32" s="632"/>
      <c r="AO32" s="657"/>
      <c r="AP32" s="705"/>
      <c r="AQ32" s="706"/>
      <c r="AR32" s="706"/>
      <c r="AS32" s="706"/>
      <c r="AT32" s="710"/>
      <c r="AU32" s="216" t="s">
        <v>317</v>
      </c>
      <c r="AV32" s="216"/>
      <c r="AW32" s="216"/>
      <c r="AX32" s="625" t="s">
        <v>318</v>
      </c>
      <c r="AY32" s="626"/>
      <c r="AZ32" s="626"/>
      <c r="BA32" s="626"/>
      <c r="BB32" s="626"/>
      <c r="BC32" s="626"/>
      <c r="BD32" s="626"/>
      <c r="BE32" s="626"/>
      <c r="BF32" s="627"/>
      <c r="BG32" s="702">
        <v>99.6</v>
      </c>
      <c r="BH32" s="639"/>
      <c r="BI32" s="639"/>
      <c r="BJ32" s="639"/>
      <c r="BK32" s="639"/>
      <c r="BL32" s="639"/>
      <c r="BM32" s="632">
        <v>99</v>
      </c>
      <c r="BN32" s="694"/>
      <c r="BO32" s="694"/>
      <c r="BP32" s="694"/>
      <c r="BQ32" s="666"/>
      <c r="BR32" s="702">
        <v>99.4</v>
      </c>
      <c r="BS32" s="639"/>
      <c r="BT32" s="639"/>
      <c r="BU32" s="639"/>
      <c r="BV32" s="639"/>
      <c r="BW32" s="639"/>
      <c r="BX32" s="632">
        <v>98.8</v>
      </c>
      <c r="BY32" s="694"/>
      <c r="BZ32" s="694"/>
      <c r="CA32" s="694"/>
      <c r="CB32" s="666"/>
      <c r="CD32" s="718"/>
      <c r="CE32" s="719"/>
      <c r="CF32" s="670" t="s">
        <v>319</v>
      </c>
      <c r="CG32" s="667"/>
      <c r="CH32" s="667"/>
      <c r="CI32" s="667"/>
      <c r="CJ32" s="667"/>
      <c r="CK32" s="667"/>
      <c r="CL32" s="667"/>
      <c r="CM32" s="667"/>
      <c r="CN32" s="667"/>
      <c r="CO32" s="667"/>
      <c r="CP32" s="667"/>
      <c r="CQ32" s="668"/>
      <c r="CR32" s="628" t="s">
        <v>235</v>
      </c>
      <c r="CS32" s="629"/>
      <c r="CT32" s="629"/>
      <c r="CU32" s="629"/>
      <c r="CV32" s="629"/>
      <c r="CW32" s="629"/>
      <c r="CX32" s="629"/>
      <c r="CY32" s="630"/>
      <c r="CZ32" s="631" t="s">
        <v>235</v>
      </c>
      <c r="DA32" s="641"/>
      <c r="DB32" s="641"/>
      <c r="DC32" s="642"/>
      <c r="DD32" s="634" t="s">
        <v>130</v>
      </c>
      <c r="DE32" s="629"/>
      <c r="DF32" s="629"/>
      <c r="DG32" s="629"/>
      <c r="DH32" s="629"/>
      <c r="DI32" s="629"/>
      <c r="DJ32" s="629"/>
      <c r="DK32" s="630"/>
      <c r="DL32" s="634" t="s">
        <v>235</v>
      </c>
      <c r="DM32" s="629"/>
      <c r="DN32" s="629"/>
      <c r="DO32" s="629"/>
      <c r="DP32" s="629"/>
      <c r="DQ32" s="629"/>
      <c r="DR32" s="629"/>
      <c r="DS32" s="629"/>
      <c r="DT32" s="629"/>
      <c r="DU32" s="629"/>
      <c r="DV32" s="630"/>
      <c r="DW32" s="631" t="s">
        <v>235</v>
      </c>
      <c r="DX32" s="641"/>
      <c r="DY32" s="641"/>
      <c r="DZ32" s="641"/>
      <c r="EA32" s="641"/>
      <c r="EB32" s="641"/>
      <c r="EC32" s="662"/>
    </row>
    <row r="33" spans="2:133" ht="11.25" customHeight="1" x14ac:dyDescent="0.15">
      <c r="B33" s="691" t="s">
        <v>320</v>
      </c>
      <c r="C33" s="692"/>
      <c r="D33" s="692"/>
      <c r="E33" s="692"/>
      <c r="F33" s="692"/>
      <c r="G33" s="692"/>
      <c r="H33" s="692"/>
      <c r="I33" s="692"/>
      <c r="J33" s="692"/>
      <c r="K33" s="692"/>
      <c r="L33" s="692"/>
      <c r="M33" s="692"/>
      <c r="N33" s="692"/>
      <c r="O33" s="692"/>
      <c r="P33" s="692"/>
      <c r="Q33" s="693"/>
      <c r="R33" s="628" t="s">
        <v>235</v>
      </c>
      <c r="S33" s="629"/>
      <c r="T33" s="629"/>
      <c r="U33" s="629"/>
      <c r="V33" s="629"/>
      <c r="W33" s="629"/>
      <c r="X33" s="629"/>
      <c r="Y33" s="630"/>
      <c r="Z33" s="655" t="s">
        <v>130</v>
      </c>
      <c r="AA33" s="655"/>
      <c r="AB33" s="655"/>
      <c r="AC33" s="655"/>
      <c r="AD33" s="656" t="s">
        <v>235</v>
      </c>
      <c r="AE33" s="656"/>
      <c r="AF33" s="656"/>
      <c r="AG33" s="656"/>
      <c r="AH33" s="656"/>
      <c r="AI33" s="656"/>
      <c r="AJ33" s="656"/>
      <c r="AK33" s="656"/>
      <c r="AL33" s="631" t="s">
        <v>130</v>
      </c>
      <c r="AM33" s="632"/>
      <c r="AN33" s="632"/>
      <c r="AO33" s="657"/>
      <c r="AP33" s="707"/>
      <c r="AQ33" s="708"/>
      <c r="AR33" s="708"/>
      <c r="AS33" s="708"/>
      <c r="AT33" s="711"/>
      <c r="AU33" s="218"/>
      <c r="AV33" s="218"/>
      <c r="AW33" s="218"/>
      <c r="AX33" s="605" t="s">
        <v>321</v>
      </c>
      <c r="AY33" s="606"/>
      <c r="AZ33" s="606"/>
      <c r="BA33" s="606"/>
      <c r="BB33" s="606"/>
      <c r="BC33" s="606"/>
      <c r="BD33" s="606"/>
      <c r="BE33" s="606"/>
      <c r="BF33" s="607"/>
      <c r="BG33" s="690">
        <v>99.7</v>
      </c>
      <c r="BH33" s="609"/>
      <c r="BI33" s="609"/>
      <c r="BJ33" s="609"/>
      <c r="BK33" s="609"/>
      <c r="BL33" s="609"/>
      <c r="BM33" s="647">
        <v>99.2</v>
      </c>
      <c r="BN33" s="609"/>
      <c r="BO33" s="609"/>
      <c r="BP33" s="609"/>
      <c r="BQ33" s="658"/>
      <c r="BR33" s="690">
        <v>99.4</v>
      </c>
      <c r="BS33" s="609"/>
      <c r="BT33" s="609"/>
      <c r="BU33" s="609"/>
      <c r="BV33" s="609"/>
      <c r="BW33" s="609"/>
      <c r="BX33" s="647">
        <v>98.8</v>
      </c>
      <c r="BY33" s="609"/>
      <c r="BZ33" s="609"/>
      <c r="CA33" s="609"/>
      <c r="CB33" s="658"/>
      <c r="CD33" s="670" t="s">
        <v>322</v>
      </c>
      <c r="CE33" s="667"/>
      <c r="CF33" s="667"/>
      <c r="CG33" s="667"/>
      <c r="CH33" s="667"/>
      <c r="CI33" s="667"/>
      <c r="CJ33" s="667"/>
      <c r="CK33" s="667"/>
      <c r="CL33" s="667"/>
      <c r="CM33" s="667"/>
      <c r="CN33" s="667"/>
      <c r="CO33" s="667"/>
      <c r="CP33" s="667"/>
      <c r="CQ33" s="668"/>
      <c r="CR33" s="628">
        <v>3659386</v>
      </c>
      <c r="CS33" s="639"/>
      <c r="CT33" s="639"/>
      <c r="CU33" s="639"/>
      <c r="CV33" s="639"/>
      <c r="CW33" s="639"/>
      <c r="CX33" s="639"/>
      <c r="CY33" s="640"/>
      <c r="CZ33" s="631">
        <v>40</v>
      </c>
      <c r="DA33" s="641"/>
      <c r="DB33" s="641"/>
      <c r="DC33" s="642"/>
      <c r="DD33" s="634">
        <v>3071031</v>
      </c>
      <c r="DE33" s="639"/>
      <c r="DF33" s="639"/>
      <c r="DG33" s="639"/>
      <c r="DH33" s="639"/>
      <c r="DI33" s="639"/>
      <c r="DJ33" s="639"/>
      <c r="DK33" s="640"/>
      <c r="DL33" s="634">
        <v>2300878</v>
      </c>
      <c r="DM33" s="639"/>
      <c r="DN33" s="639"/>
      <c r="DO33" s="639"/>
      <c r="DP33" s="639"/>
      <c r="DQ33" s="639"/>
      <c r="DR33" s="639"/>
      <c r="DS33" s="639"/>
      <c r="DT33" s="639"/>
      <c r="DU33" s="639"/>
      <c r="DV33" s="640"/>
      <c r="DW33" s="631">
        <v>40.4</v>
      </c>
      <c r="DX33" s="641"/>
      <c r="DY33" s="641"/>
      <c r="DZ33" s="641"/>
      <c r="EA33" s="641"/>
      <c r="EB33" s="641"/>
      <c r="EC33" s="662"/>
    </row>
    <row r="34" spans="2:133" ht="11.25" customHeight="1" x14ac:dyDescent="0.15">
      <c r="B34" s="625" t="s">
        <v>323</v>
      </c>
      <c r="C34" s="626"/>
      <c r="D34" s="626"/>
      <c r="E34" s="626"/>
      <c r="F34" s="626"/>
      <c r="G34" s="626"/>
      <c r="H34" s="626"/>
      <c r="I34" s="626"/>
      <c r="J34" s="626"/>
      <c r="K34" s="626"/>
      <c r="L34" s="626"/>
      <c r="M34" s="626"/>
      <c r="N34" s="626"/>
      <c r="O34" s="626"/>
      <c r="P34" s="626"/>
      <c r="Q34" s="627"/>
      <c r="R34" s="628">
        <v>709673</v>
      </c>
      <c r="S34" s="629"/>
      <c r="T34" s="629"/>
      <c r="U34" s="629"/>
      <c r="V34" s="629"/>
      <c r="W34" s="629"/>
      <c r="X34" s="629"/>
      <c r="Y34" s="630"/>
      <c r="Z34" s="655">
        <v>7.3</v>
      </c>
      <c r="AA34" s="655"/>
      <c r="AB34" s="655"/>
      <c r="AC34" s="655"/>
      <c r="AD34" s="656" t="s">
        <v>235</v>
      </c>
      <c r="AE34" s="656"/>
      <c r="AF34" s="656"/>
      <c r="AG34" s="656"/>
      <c r="AH34" s="656"/>
      <c r="AI34" s="656"/>
      <c r="AJ34" s="656"/>
      <c r="AK34" s="656"/>
      <c r="AL34" s="631" t="s">
        <v>235</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324</v>
      </c>
      <c r="CE34" s="667"/>
      <c r="CF34" s="667"/>
      <c r="CG34" s="667"/>
      <c r="CH34" s="667"/>
      <c r="CI34" s="667"/>
      <c r="CJ34" s="667"/>
      <c r="CK34" s="667"/>
      <c r="CL34" s="667"/>
      <c r="CM34" s="667"/>
      <c r="CN34" s="667"/>
      <c r="CO34" s="667"/>
      <c r="CP34" s="667"/>
      <c r="CQ34" s="668"/>
      <c r="CR34" s="628">
        <v>1492728</v>
      </c>
      <c r="CS34" s="629"/>
      <c r="CT34" s="629"/>
      <c r="CU34" s="629"/>
      <c r="CV34" s="629"/>
      <c r="CW34" s="629"/>
      <c r="CX34" s="629"/>
      <c r="CY34" s="630"/>
      <c r="CZ34" s="631">
        <v>16.3</v>
      </c>
      <c r="DA34" s="641"/>
      <c r="DB34" s="641"/>
      <c r="DC34" s="642"/>
      <c r="DD34" s="634">
        <v>1137022</v>
      </c>
      <c r="DE34" s="629"/>
      <c r="DF34" s="629"/>
      <c r="DG34" s="629"/>
      <c r="DH34" s="629"/>
      <c r="DI34" s="629"/>
      <c r="DJ34" s="629"/>
      <c r="DK34" s="630"/>
      <c r="DL34" s="634">
        <v>874217</v>
      </c>
      <c r="DM34" s="629"/>
      <c r="DN34" s="629"/>
      <c r="DO34" s="629"/>
      <c r="DP34" s="629"/>
      <c r="DQ34" s="629"/>
      <c r="DR34" s="629"/>
      <c r="DS34" s="629"/>
      <c r="DT34" s="629"/>
      <c r="DU34" s="629"/>
      <c r="DV34" s="630"/>
      <c r="DW34" s="631">
        <v>15.4</v>
      </c>
      <c r="DX34" s="641"/>
      <c r="DY34" s="641"/>
      <c r="DZ34" s="641"/>
      <c r="EA34" s="641"/>
      <c r="EB34" s="641"/>
      <c r="EC34" s="662"/>
    </row>
    <row r="35" spans="2:133" ht="11.25" customHeight="1" x14ac:dyDescent="0.15">
      <c r="B35" s="625" t="s">
        <v>325</v>
      </c>
      <c r="C35" s="626"/>
      <c r="D35" s="626"/>
      <c r="E35" s="626"/>
      <c r="F35" s="626"/>
      <c r="G35" s="626"/>
      <c r="H35" s="626"/>
      <c r="I35" s="626"/>
      <c r="J35" s="626"/>
      <c r="K35" s="626"/>
      <c r="L35" s="626"/>
      <c r="M35" s="626"/>
      <c r="N35" s="626"/>
      <c r="O35" s="626"/>
      <c r="P35" s="626"/>
      <c r="Q35" s="627"/>
      <c r="R35" s="628">
        <v>103144</v>
      </c>
      <c r="S35" s="629"/>
      <c r="T35" s="629"/>
      <c r="U35" s="629"/>
      <c r="V35" s="629"/>
      <c r="W35" s="629"/>
      <c r="X35" s="629"/>
      <c r="Y35" s="630"/>
      <c r="Z35" s="655">
        <v>1.1000000000000001</v>
      </c>
      <c r="AA35" s="655"/>
      <c r="AB35" s="655"/>
      <c r="AC35" s="655"/>
      <c r="AD35" s="656">
        <v>1043</v>
      </c>
      <c r="AE35" s="656"/>
      <c r="AF35" s="656"/>
      <c r="AG35" s="656"/>
      <c r="AH35" s="656"/>
      <c r="AI35" s="656"/>
      <c r="AJ35" s="656"/>
      <c r="AK35" s="656"/>
      <c r="AL35" s="631">
        <v>0</v>
      </c>
      <c r="AM35" s="632"/>
      <c r="AN35" s="632"/>
      <c r="AO35" s="657"/>
      <c r="AP35" s="221"/>
      <c r="AQ35" s="687" t="s">
        <v>326</v>
      </c>
      <c r="AR35" s="688"/>
      <c r="AS35" s="688"/>
      <c r="AT35" s="688"/>
      <c r="AU35" s="688"/>
      <c r="AV35" s="688"/>
      <c r="AW35" s="688"/>
      <c r="AX35" s="688"/>
      <c r="AY35" s="688"/>
      <c r="AZ35" s="688"/>
      <c r="BA35" s="688"/>
      <c r="BB35" s="688"/>
      <c r="BC35" s="688"/>
      <c r="BD35" s="688"/>
      <c r="BE35" s="688"/>
      <c r="BF35" s="689"/>
      <c r="BG35" s="687" t="s">
        <v>327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328</v>
      </c>
      <c r="CE35" s="667"/>
      <c r="CF35" s="667"/>
      <c r="CG35" s="667"/>
      <c r="CH35" s="667"/>
      <c r="CI35" s="667"/>
      <c r="CJ35" s="667"/>
      <c r="CK35" s="667"/>
      <c r="CL35" s="667"/>
      <c r="CM35" s="667"/>
      <c r="CN35" s="667"/>
      <c r="CO35" s="667"/>
      <c r="CP35" s="667"/>
      <c r="CQ35" s="668"/>
      <c r="CR35" s="628">
        <v>222468</v>
      </c>
      <c r="CS35" s="639"/>
      <c r="CT35" s="639"/>
      <c r="CU35" s="639"/>
      <c r="CV35" s="639"/>
      <c r="CW35" s="639"/>
      <c r="CX35" s="639"/>
      <c r="CY35" s="640"/>
      <c r="CZ35" s="631">
        <v>2.4</v>
      </c>
      <c r="DA35" s="641"/>
      <c r="DB35" s="641"/>
      <c r="DC35" s="642"/>
      <c r="DD35" s="634">
        <v>215755</v>
      </c>
      <c r="DE35" s="639"/>
      <c r="DF35" s="639"/>
      <c r="DG35" s="639"/>
      <c r="DH35" s="639"/>
      <c r="DI35" s="639"/>
      <c r="DJ35" s="639"/>
      <c r="DK35" s="640"/>
      <c r="DL35" s="634">
        <v>215755</v>
      </c>
      <c r="DM35" s="639"/>
      <c r="DN35" s="639"/>
      <c r="DO35" s="639"/>
      <c r="DP35" s="639"/>
      <c r="DQ35" s="639"/>
      <c r="DR35" s="639"/>
      <c r="DS35" s="639"/>
      <c r="DT35" s="639"/>
      <c r="DU35" s="639"/>
      <c r="DV35" s="640"/>
      <c r="DW35" s="631">
        <v>3.8</v>
      </c>
      <c r="DX35" s="641"/>
      <c r="DY35" s="641"/>
      <c r="DZ35" s="641"/>
      <c r="EA35" s="641"/>
      <c r="EB35" s="641"/>
      <c r="EC35" s="662"/>
    </row>
    <row r="36" spans="2:133" ht="11.25" customHeight="1" x14ac:dyDescent="0.15">
      <c r="B36" s="625" t="s">
        <v>329</v>
      </c>
      <c r="C36" s="626"/>
      <c r="D36" s="626"/>
      <c r="E36" s="626"/>
      <c r="F36" s="626"/>
      <c r="G36" s="626"/>
      <c r="H36" s="626"/>
      <c r="I36" s="626"/>
      <c r="J36" s="626"/>
      <c r="K36" s="626"/>
      <c r="L36" s="626"/>
      <c r="M36" s="626"/>
      <c r="N36" s="626"/>
      <c r="O36" s="626"/>
      <c r="P36" s="626"/>
      <c r="Q36" s="627"/>
      <c r="R36" s="628">
        <v>16193</v>
      </c>
      <c r="S36" s="629"/>
      <c r="T36" s="629"/>
      <c r="U36" s="629"/>
      <c r="V36" s="629"/>
      <c r="W36" s="629"/>
      <c r="X36" s="629"/>
      <c r="Y36" s="630"/>
      <c r="Z36" s="655">
        <v>0.2</v>
      </c>
      <c r="AA36" s="655"/>
      <c r="AB36" s="655"/>
      <c r="AC36" s="655"/>
      <c r="AD36" s="656" t="s">
        <v>130</v>
      </c>
      <c r="AE36" s="656"/>
      <c r="AF36" s="656"/>
      <c r="AG36" s="656"/>
      <c r="AH36" s="656"/>
      <c r="AI36" s="656"/>
      <c r="AJ36" s="656"/>
      <c r="AK36" s="656"/>
      <c r="AL36" s="631" t="s">
        <v>130</v>
      </c>
      <c r="AM36" s="632"/>
      <c r="AN36" s="632"/>
      <c r="AO36" s="657"/>
      <c r="AP36" s="221"/>
      <c r="AQ36" s="678" t="s">
        <v>330</v>
      </c>
      <c r="AR36" s="679"/>
      <c r="AS36" s="679"/>
      <c r="AT36" s="679"/>
      <c r="AU36" s="679"/>
      <c r="AV36" s="679"/>
      <c r="AW36" s="679"/>
      <c r="AX36" s="679"/>
      <c r="AY36" s="680"/>
      <c r="AZ36" s="681">
        <v>930177</v>
      </c>
      <c r="BA36" s="682"/>
      <c r="BB36" s="682"/>
      <c r="BC36" s="682"/>
      <c r="BD36" s="682"/>
      <c r="BE36" s="682"/>
      <c r="BF36" s="683"/>
      <c r="BG36" s="684" t="s">
        <v>331</v>
      </c>
      <c r="BH36" s="685"/>
      <c r="BI36" s="685"/>
      <c r="BJ36" s="685"/>
      <c r="BK36" s="685"/>
      <c r="BL36" s="685"/>
      <c r="BM36" s="685"/>
      <c r="BN36" s="685"/>
      <c r="BO36" s="685"/>
      <c r="BP36" s="685"/>
      <c r="BQ36" s="685"/>
      <c r="BR36" s="685"/>
      <c r="BS36" s="685"/>
      <c r="BT36" s="685"/>
      <c r="BU36" s="686"/>
      <c r="BV36" s="681">
        <v>127145</v>
      </c>
      <c r="BW36" s="682"/>
      <c r="BX36" s="682"/>
      <c r="BY36" s="682"/>
      <c r="BZ36" s="682"/>
      <c r="CA36" s="682"/>
      <c r="CB36" s="683"/>
      <c r="CD36" s="670" t="s">
        <v>332</v>
      </c>
      <c r="CE36" s="667"/>
      <c r="CF36" s="667"/>
      <c r="CG36" s="667"/>
      <c r="CH36" s="667"/>
      <c r="CI36" s="667"/>
      <c r="CJ36" s="667"/>
      <c r="CK36" s="667"/>
      <c r="CL36" s="667"/>
      <c r="CM36" s="667"/>
      <c r="CN36" s="667"/>
      <c r="CO36" s="667"/>
      <c r="CP36" s="667"/>
      <c r="CQ36" s="668"/>
      <c r="CR36" s="628">
        <v>892029</v>
      </c>
      <c r="CS36" s="629"/>
      <c r="CT36" s="629"/>
      <c r="CU36" s="629"/>
      <c r="CV36" s="629"/>
      <c r="CW36" s="629"/>
      <c r="CX36" s="629"/>
      <c r="CY36" s="630"/>
      <c r="CZ36" s="631">
        <v>9.8000000000000007</v>
      </c>
      <c r="DA36" s="641"/>
      <c r="DB36" s="641"/>
      <c r="DC36" s="642"/>
      <c r="DD36" s="634">
        <v>849724</v>
      </c>
      <c r="DE36" s="629"/>
      <c r="DF36" s="629"/>
      <c r="DG36" s="629"/>
      <c r="DH36" s="629"/>
      <c r="DI36" s="629"/>
      <c r="DJ36" s="629"/>
      <c r="DK36" s="630"/>
      <c r="DL36" s="634">
        <v>676198</v>
      </c>
      <c r="DM36" s="629"/>
      <c r="DN36" s="629"/>
      <c r="DO36" s="629"/>
      <c r="DP36" s="629"/>
      <c r="DQ36" s="629"/>
      <c r="DR36" s="629"/>
      <c r="DS36" s="629"/>
      <c r="DT36" s="629"/>
      <c r="DU36" s="629"/>
      <c r="DV36" s="630"/>
      <c r="DW36" s="631">
        <v>11.9</v>
      </c>
      <c r="DX36" s="641"/>
      <c r="DY36" s="641"/>
      <c r="DZ36" s="641"/>
      <c r="EA36" s="641"/>
      <c r="EB36" s="641"/>
      <c r="EC36" s="662"/>
    </row>
    <row r="37" spans="2:133" ht="11.25" customHeight="1" x14ac:dyDescent="0.15">
      <c r="B37" s="625" t="s">
        <v>333</v>
      </c>
      <c r="C37" s="626"/>
      <c r="D37" s="626"/>
      <c r="E37" s="626"/>
      <c r="F37" s="626"/>
      <c r="G37" s="626"/>
      <c r="H37" s="626"/>
      <c r="I37" s="626"/>
      <c r="J37" s="626"/>
      <c r="K37" s="626"/>
      <c r="L37" s="626"/>
      <c r="M37" s="626"/>
      <c r="N37" s="626"/>
      <c r="O37" s="626"/>
      <c r="P37" s="626"/>
      <c r="Q37" s="627"/>
      <c r="R37" s="628">
        <v>1874</v>
      </c>
      <c r="S37" s="629"/>
      <c r="T37" s="629"/>
      <c r="U37" s="629"/>
      <c r="V37" s="629"/>
      <c r="W37" s="629"/>
      <c r="X37" s="629"/>
      <c r="Y37" s="630"/>
      <c r="Z37" s="655">
        <v>0</v>
      </c>
      <c r="AA37" s="655"/>
      <c r="AB37" s="655"/>
      <c r="AC37" s="655"/>
      <c r="AD37" s="656" t="s">
        <v>235</v>
      </c>
      <c r="AE37" s="656"/>
      <c r="AF37" s="656"/>
      <c r="AG37" s="656"/>
      <c r="AH37" s="656"/>
      <c r="AI37" s="656"/>
      <c r="AJ37" s="656"/>
      <c r="AK37" s="656"/>
      <c r="AL37" s="631" t="s">
        <v>130</v>
      </c>
      <c r="AM37" s="632"/>
      <c r="AN37" s="632"/>
      <c r="AO37" s="657"/>
      <c r="AQ37" s="663" t="s">
        <v>334</v>
      </c>
      <c r="AR37" s="664"/>
      <c r="AS37" s="664"/>
      <c r="AT37" s="664"/>
      <c r="AU37" s="664"/>
      <c r="AV37" s="664"/>
      <c r="AW37" s="664"/>
      <c r="AX37" s="664"/>
      <c r="AY37" s="665"/>
      <c r="AZ37" s="628">
        <v>178376</v>
      </c>
      <c r="BA37" s="629"/>
      <c r="BB37" s="629"/>
      <c r="BC37" s="629"/>
      <c r="BD37" s="639"/>
      <c r="BE37" s="639"/>
      <c r="BF37" s="666"/>
      <c r="BG37" s="670" t="s">
        <v>335</v>
      </c>
      <c r="BH37" s="667"/>
      <c r="BI37" s="667"/>
      <c r="BJ37" s="667"/>
      <c r="BK37" s="667"/>
      <c r="BL37" s="667"/>
      <c r="BM37" s="667"/>
      <c r="BN37" s="667"/>
      <c r="BO37" s="667"/>
      <c r="BP37" s="667"/>
      <c r="BQ37" s="667"/>
      <c r="BR37" s="667"/>
      <c r="BS37" s="667"/>
      <c r="BT37" s="667"/>
      <c r="BU37" s="668"/>
      <c r="BV37" s="628">
        <v>90095</v>
      </c>
      <c r="BW37" s="629"/>
      <c r="BX37" s="629"/>
      <c r="BY37" s="629"/>
      <c r="BZ37" s="629"/>
      <c r="CA37" s="629"/>
      <c r="CB37" s="669"/>
      <c r="CD37" s="670" t="s">
        <v>336</v>
      </c>
      <c r="CE37" s="667"/>
      <c r="CF37" s="667"/>
      <c r="CG37" s="667"/>
      <c r="CH37" s="667"/>
      <c r="CI37" s="667"/>
      <c r="CJ37" s="667"/>
      <c r="CK37" s="667"/>
      <c r="CL37" s="667"/>
      <c r="CM37" s="667"/>
      <c r="CN37" s="667"/>
      <c r="CO37" s="667"/>
      <c r="CP37" s="667"/>
      <c r="CQ37" s="668"/>
      <c r="CR37" s="628">
        <v>354328</v>
      </c>
      <c r="CS37" s="639"/>
      <c r="CT37" s="639"/>
      <c r="CU37" s="639"/>
      <c r="CV37" s="639"/>
      <c r="CW37" s="639"/>
      <c r="CX37" s="639"/>
      <c r="CY37" s="640"/>
      <c r="CZ37" s="631">
        <v>3.9</v>
      </c>
      <c r="DA37" s="641"/>
      <c r="DB37" s="641"/>
      <c r="DC37" s="642"/>
      <c r="DD37" s="634">
        <v>354328</v>
      </c>
      <c r="DE37" s="639"/>
      <c r="DF37" s="639"/>
      <c r="DG37" s="639"/>
      <c r="DH37" s="639"/>
      <c r="DI37" s="639"/>
      <c r="DJ37" s="639"/>
      <c r="DK37" s="640"/>
      <c r="DL37" s="634">
        <v>354328</v>
      </c>
      <c r="DM37" s="639"/>
      <c r="DN37" s="639"/>
      <c r="DO37" s="639"/>
      <c r="DP37" s="639"/>
      <c r="DQ37" s="639"/>
      <c r="DR37" s="639"/>
      <c r="DS37" s="639"/>
      <c r="DT37" s="639"/>
      <c r="DU37" s="639"/>
      <c r="DV37" s="640"/>
      <c r="DW37" s="631">
        <v>6.2</v>
      </c>
      <c r="DX37" s="641"/>
      <c r="DY37" s="641"/>
      <c r="DZ37" s="641"/>
      <c r="EA37" s="641"/>
      <c r="EB37" s="641"/>
      <c r="EC37" s="662"/>
    </row>
    <row r="38" spans="2:133" ht="11.25" customHeight="1" x14ac:dyDescent="0.15">
      <c r="B38" s="625" t="s">
        <v>337</v>
      </c>
      <c r="C38" s="626"/>
      <c r="D38" s="626"/>
      <c r="E38" s="626"/>
      <c r="F38" s="626"/>
      <c r="G38" s="626"/>
      <c r="H38" s="626"/>
      <c r="I38" s="626"/>
      <c r="J38" s="626"/>
      <c r="K38" s="626"/>
      <c r="L38" s="626"/>
      <c r="M38" s="626"/>
      <c r="N38" s="626"/>
      <c r="O38" s="626"/>
      <c r="P38" s="626"/>
      <c r="Q38" s="627"/>
      <c r="R38" s="628">
        <v>274535</v>
      </c>
      <c r="S38" s="629"/>
      <c r="T38" s="629"/>
      <c r="U38" s="629"/>
      <c r="V38" s="629"/>
      <c r="W38" s="629"/>
      <c r="X38" s="629"/>
      <c r="Y38" s="630"/>
      <c r="Z38" s="655">
        <v>2.8</v>
      </c>
      <c r="AA38" s="655"/>
      <c r="AB38" s="655"/>
      <c r="AC38" s="655"/>
      <c r="AD38" s="656" t="s">
        <v>246</v>
      </c>
      <c r="AE38" s="656"/>
      <c r="AF38" s="656"/>
      <c r="AG38" s="656"/>
      <c r="AH38" s="656"/>
      <c r="AI38" s="656"/>
      <c r="AJ38" s="656"/>
      <c r="AK38" s="656"/>
      <c r="AL38" s="631" t="s">
        <v>235</v>
      </c>
      <c r="AM38" s="632"/>
      <c r="AN38" s="632"/>
      <c r="AO38" s="657"/>
      <c r="AQ38" s="663" t="s">
        <v>338</v>
      </c>
      <c r="AR38" s="664"/>
      <c r="AS38" s="664"/>
      <c r="AT38" s="664"/>
      <c r="AU38" s="664"/>
      <c r="AV38" s="664"/>
      <c r="AW38" s="664"/>
      <c r="AX38" s="664"/>
      <c r="AY38" s="665"/>
      <c r="AZ38" s="628">
        <v>30084</v>
      </c>
      <c r="BA38" s="629"/>
      <c r="BB38" s="629"/>
      <c r="BC38" s="629"/>
      <c r="BD38" s="639"/>
      <c r="BE38" s="639"/>
      <c r="BF38" s="666"/>
      <c r="BG38" s="670" t="s">
        <v>339</v>
      </c>
      <c r="BH38" s="667"/>
      <c r="BI38" s="667"/>
      <c r="BJ38" s="667"/>
      <c r="BK38" s="667"/>
      <c r="BL38" s="667"/>
      <c r="BM38" s="667"/>
      <c r="BN38" s="667"/>
      <c r="BO38" s="667"/>
      <c r="BP38" s="667"/>
      <c r="BQ38" s="667"/>
      <c r="BR38" s="667"/>
      <c r="BS38" s="667"/>
      <c r="BT38" s="667"/>
      <c r="BU38" s="668"/>
      <c r="BV38" s="628">
        <v>2582</v>
      </c>
      <c r="BW38" s="629"/>
      <c r="BX38" s="629"/>
      <c r="BY38" s="629"/>
      <c r="BZ38" s="629"/>
      <c r="CA38" s="629"/>
      <c r="CB38" s="669"/>
      <c r="CD38" s="670" t="s">
        <v>340</v>
      </c>
      <c r="CE38" s="667"/>
      <c r="CF38" s="667"/>
      <c r="CG38" s="667"/>
      <c r="CH38" s="667"/>
      <c r="CI38" s="667"/>
      <c r="CJ38" s="667"/>
      <c r="CK38" s="667"/>
      <c r="CL38" s="667"/>
      <c r="CM38" s="667"/>
      <c r="CN38" s="667"/>
      <c r="CO38" s="667"/>
      <c r="CP38" s="667"/>
      <c r="CQ38" s="668"/>
      <c r="CR38" s="628">
        <v>721717</v>
      </c>
      <c r="CS38" s="629"/>
      <c r="CT38" s="629"/>
      <c r="CU38" s="629"/>
      <c r="CV38" s="629"/>
      <c r="CW38" s="629"/>
      <c r="CX38" s="629"/>
      <c r="CY38" s="630"/>
      <c r="CZ38" s="631">
        <v>7.9</v>
      </c>
      <c r="DA38" s="641"/>
      <c r="DB38" s="641"/>
      <c r="DC38" s="642"/>
      <c r="DD38" s="634">
        <v>565686</v>
      </c>
      <c r="DE38" s="629"/>
      <c r="DF38" s="629"/>
      <c r="DG38" s="629"/>
      <c r="DH38" s="629"/>
      <c r="DI38" s="629"/>
      <c r="DJ38" s="629"/>
      <c r="DK38" s="630"/>
      <c r="DL38" s="634">
        <v>534708</v>
      </c>
      <c r="DM38" s="629"/>
      <c r="DN38" s="629"/>
      <c r="DO38" s="629"/>
      <c r="DP38" s="629"/>
      <c r="DQ38" s="629"/>
      <c r="DR38" s="629"/>
      <c r="DS38" s="629"/>
      <c r="DT38" s="629"/>
      <c r="DU38" s="629"/>
      <c r="DV38" s="630"/>
      <c r="DW38" s="631">
        <v>9.4</v>
      </c>
      <c r="DX38" s="641"/>
      <c r="DY38" s="641"/>
      <c r="DZ38" s="641"/>
      <c r="EA38" s="641"/>
      <c r="EB38" s="641"/>
      <c r="EC38" s="662"/>
    </row>
    <row r="39" spans="2:133" ht="11.25" customHeight="1" x14ac:dyDescent="0.15">
      <c r="B39" s="625" t="s">
        <v>341</v>
      </c>
      <c r="C39" s="626"/>
      <c r="D39" s="626"/>
      <c r="E39" s="626"/>
      <c r="F39" s="626"/>
      <c r="G39" s="626"/>
      <c r="H39" s="626"/>
      <c r="I39" s="626"/>
      <c r="J39" s="626"/>
      <c r="K39" s="626"/>
      <c r="L39" s="626"/>
      <c r="M39" s="626"/>
      <c r="N39" s="626"/>
      <c r="O39" s="626"/>
      <c r="P39" s="626"/>
      <c r="Q39" s="627"/>
      <c r="R39" s="628">
        <v>51329</v>
      </c>
      <c r="S39" s="629"/>
      <c r="T39" s="629"/>
      <c r="U39" s="629"/>
      <c r="V39" s="629"/>
      <c r="W39" s="629"/>
      <c r="X39" s="629"/>
      <c r="Y39" s="630"/>
      <c r="Z39" s="655">
        <v>0.5</v>
      </c>
      <c r="AA39" s="655"/>
      <c r="AB39" s="655"/>
      <c r="AC39" s="655"/>
      <c r="AD39" s="656">
        <v>1262</v>
      </c>
      <c r="AE39" s="656"/>
      <c r="AF39" s="656"/>
      <c r="AG39" s="656"/>
      <c r="AH39" s="656"/>
      <c r="AI39" s="656"/>
      <c r="AJ39" s="656"/>
      <c r="AK39" s="656"/>
      <c r="AL39" s="631">
        <v>0</v>
      </c>
      <c r="AM39" s="632"/>
      <c r="AN39" s="632"/>
      <c r="AO39" s="657"/>
      <c r="AQ39" s="663" t="s">
        <v>342</v>
      </c>
      <c r="AR39" s="664"/>
      <c r="AS39" s="664"/>
      <c r="AT39" s="664"/>
      <c r="AU39" s="664"/>
      <c r="AV39" s="664"/>
      <c r="AW39" s="664"/>
      <c r="AX39" s="664"/>
      <c r="AY39" s="665"/>
      <c r="AZ39" s="628" t="s">
        <v>235</v>
      </c>
      <c r="BA39" s="629"/>
      <c r="BB39" s="629"/>
      <c r="BC39" s="629"/>
      <c r="BD39" s="639"/>
      <c r="BE39" s="639"/>
      <c r="BF39" s="666"/>
      <c r="BG39" s="670" t="s">
        <v>343</v>
      </c>
      <c r="BH39" s="667"/>
      <c r="BI39" s="667"/>
      <c r="BJ39" s="667"/>
      <c r="BK39" s="667"/>
      <c r="BL39" s="667"/>
      <c r="BM39" s="667"/>
      <c r="BN39" s="667"/>
      <c r="BO39" s="667"/>
      <c r="BP39" s="667"/>
      <c r="BQ39" s="667"/>
      <c r="BR39" s="667"/>
      <c r="BS39" s="667"/>
      <c r="BT39" s="667"/>
      <c r="BU39" s="668"/>
      <c r="BV39" s="628">
        <v>3974</v>
      </c>
      <c r="BW39" s="629"/>
      <c r="BX39" s="629"/>
      <c r="BY39" s="629"/>
      <c r="BZ39" s="629"/>
      <c r="CA39" s="629"/>
      <c r="CB39" s="669"/>
      <c r="CD39" s="670" t="s">
        <v>344</v>
      </c>
      <c r="CE39" s="667"/>
      <c r="CF39" s="667"/>
      <c r="CG39" s="667"/>
      <c r="CH39" s="667"/>
      <c r="CI39" s="667"/>
      <c r="CJ39" s="667"/>
      <c r="CK39" s="667"/>
      <c r="CL39" s="667"/>
      <c r="CM39" s="667"/>
      <c r="CN39" s="667"/>
      <c r="CO39" s="667"/>
      <c r="CP39" s="667"/>
      <c r="CQ39" s="668"/>
      <c r="CR39" s="628">
        <v>298468</v>
      </c>
      <c r="CS39" s="639"/>
      <c r="CT39" s="639"/>
      <c r="CU39" s="639"/>
      <c r="CV39" s="639"/>
      <c r="CW39" s="639"/>
      <c r="CX39" s="639"/>
      <c r="CY39" s="640"/>
      <c r="CZ39" s="631">
        <v>3.3</v>
      </c>
      <c r="DA39" s="641"/>
      <c r="DB39" s="641"/>
      <c r="DC39" s="642"/>
      <c r="DD39" s="634">
        <v>298468</v>
      </c>
      <c r="DE39" s="639"/>
      <c r="DF39" s="639"/>
      <c r="DG39" s="639"/>
      <c r="DH39" s="639"/>
      <c r="DI39" s="639"/>
      <c r="DJ39" s="639"/>
      <c r="DK39" s="640"/>
      <c r="DL39" s="634" t="s">
        <v>130</v>
      </c>
      <c r="DM39" s="639"/>
      <c r="DN39" s="639"/>
      <c r="DO39" s="639"/>
      <c r="DP39" s="639"/>
      <c r="DQ39" s="639"/>
      <c r="DR39" s="639"/>
      <c r="DS39" s="639"/>
      <c r="DT39" s="639"/>
      <c r="DU39" s="639"/>
      <c r="DV39" s="640"/>
      <c r="DW39" s="631" t="s">
        <v>235</v>
      </c>
      <c r="DX39" s="641"/>
      <c r="DY39" s="641"/>
      <c r="DZ39" s="641"/>
      <c r="EA39" s="641"/>
      <c r="EB39" s="641"/>
      <c r="EC39" s="662"/>
    </row>
    <row r="40" spans="2:133" ht="11.25" customHeight="1" x14ac:dyDescent="0.15">
      <c r="B40" s="625" t="s">
        <v>345</v>
      </c>
      <c r="C40" s="626"/>
      <c r="D40" s="626"/>
      <c r="E40" s="626"/>
      <c r="F40" s="626"/>
      <c r="G40" s="626"/>
      <c r="H40" s="626"/>
      <c r="I40" s="626"/>
      <c r="J40" s="626"/>
      <c r="K40" s="626"/>
      <c r="L40" s="626"/>
      <c r="M40" s="626"/>
      <c r="N40" s="626"/>
      <c r="O40" s="626"/>
      <c r="P40" s="626"/>
      <c r="Q40" s="627"/>
      <c r="R40" s="628">
        <v>925655</v>
      </c>
      <c r="S40" s="629"/>
      <c r="T40" s="629"/>
      <c r="U40" s="629"/>
      <c r="V40" s="629"/>
      <c r="W40" s="629"/>
      <c r="X40" s="629"/>
      <c r="Y40" s="630"/>
      <c r="Z40" s="655">
        <v>9.6</v>
      </c>
      <c r="AA40" s="655"/>
      <c r="AB40" s="655"/>
      <c r="AC40" s="655"/>
      <c r="AD40" s="656" t="s">
        <v>130</v>
      </c>
      <c r="AE40" s="656"/>
      <c r="AF40" s="656"/>
      <c r="AG40" s="656"/>
      <c r="AH40" s="656"/>
      <c r="AI40" s="656"/>
      <c r="AJ40" s="656"/>
      <c r="AK40" s="656"/>
      <c r="AL40" s="631" t="s">
        <v>130</v>
      </c>
      <c r="AM40" s="632"/>
      <c r="AN40" s="632"/>
      <c r="AO40" s="657"/>
      <c r="AQ40" s="663" t="s">
        <v>346</v>
      </c>
      <c r="AR40" s="664"/>
      <c r="AS40" s="664"/>
      <c r="AT40" s="664"/>
      <c r="AU40" s="664"/>
      <c r="AV40" s="664"/>
      <c r="AW40" s="664"/>
      <c r="AX40" s="664"/>
      <c r="AY40" s="665"/>
      <c r="AZ40" s="628" t="s">
        <v>235</v>
      </c>
      <c r="BA40" s="629"/>
      <c r="BB40" s="629"/>
      <c r="BC40" s="629"/>
      <c r="BD40" s="639"/>
      <c r="BE40" s="639"/>
      <c r="BF40" s="666"/>
      <c r="BG40" s="671" t="s">
        <v>347</v>
      </c>
      <c r="BH40" s="672"/>
      <c r="BI40" s="672"/>
      <c r="BJ40" s="672"/>
      <c r="BK40" s="672"/>
      <c r="BL40" s="222"/>
      <c r="BM40" s="667" t="s">
        <v>348</v>
      </c>
      <c r="BN40" s="667"/>
      <c r="BO40" s="667"/>
      <c r="BP40" s="667"/>
      <c r="BQ40" s="667"/>
      <c r="BR40" s="667"/>
      <c r="BS40" s="667"/>
      <c r="BT40" s="667"/>
      <c r="BU40" s="668"/>
      <c r="BV40" s="628">
        <v>103</v>
      </c>
      <c r="BW40" s="629"/>
      <c r="BX40" s="629"/>
      <c r="BY40" s="629"/>
      <c r="BZ40" s="629"/>
      <c r="CA40" s="629"/>
      <c r="CB40" s="669"/>
      <c r="CD40" s="670" t="s">
        <v>349</v>
      </c>
      <c r="CE40" s="667"/>
      <c r="CF40" s="667"/>
      <c r="CG40" s="667"/>
      <c r="CH40" s="667"/>
      <c r="CI40" s="667"/>
      <c r="CJ40" s="667"/>
      <c r="CK40" s="667"/>
      <c r="CL40" s="667"/>
      <c r="CM40" s="667"/>
      <c r="CN40" s="667"/>
      <c r="CO40" s="667"/>
      <c r="CP40" s="667"/>
      <c r="CQ40" s="668"/>
      <c r="CR40" s="628">
        <v>31976</v>
      </c>
      <c r="CS40" s="629"/>
      <c r="CT40" s="629"/>
      <c r="CU40" s="629"/>
      <c r="CV40" s="629"/>
      <c r="CW40" s="629"/>
      <c r="CX40" s="629"/>
      <c r="CY40" s="630"/>
      <c r="CZ40" s="631">
        <v>0.3</v>
      </c>
      <c r="DA40" s="641"/>
      <c r="DB40" s="641"/>
      <c r="DC40" s="642"/>
      <c r="DD40" s="634">
        <v>4376</v>
      </c>
      <c r="DE40" s="629"/>
      <c r="DF40" s="629"/>
      <c r="DG40" s="629"/>
      <c r="DH40" s="629"/>
      <c r="DI40" s="629"/>
      <c r="DJ40" s="629"/>
      <c r="DK40" s="630"/>
      <c r="DL40" s="634" t="s">
        <v>130</v>
      </c>
      <c r="DM40" s="629"/>
      <c r="DN40" s="629"/>
      <c r="DO40" s="629"/>
      <c r="DP40" s="629"/>
      <c r="DQ40" s="629"/>
      <c r="DR40" s="629"/>
      <c r="DS40" s="629"/>
      <c r="DT40" s="629"/>
      <c r="DU40" s="629"/>
      <c r="DV40" s="630"/>
      <c r="DW40" s="631" t="s">
        <v>235</v>
      </c>
      <c r="DX40" s="641"/>
      <c r="DY40" s="641"/>
      <c r="DZ40" s="641"/>
      <c r="EA40" s="641"/>
      <c r="EB40" s="641"/>
      <c r="EC40" s="662"/>
    </row>
    <row r="41" spans="2:133" ht="11.25" customHeight="1" x14ac:dyDescent="0.15">
      <c r="B41" s="625" t="s">
        <v>350</v>
      </c>
      <c r="C41" s="626"/>
      <c r="D41" s="626"/>
      <c r="E41" s="626"/>
      <c r="F41" s="626"/>
      <c r="G41" s="626"/>
      <c r="H41" s="626"/>
      <c r="I41" s="626"/>
      <c r="J41" s="626"/>
      <c r="K41" s="626"/>
      <c r="L41" s="626"/>
      <c r="M41" s="626"/>
      <c r="N41" s="626"/>
      <c r="O41" s="626"/>
      <c r="P41" s="626"/>
      <c r="Q41" s="627"/>
      <c r="R41" s="628" t="s">
        <v>235</v>
      </c>
      <c r="S41" s="629"/>
      <c r="T41" s="629"/>
      <c r="U41" s="629"/>
      <c r="V41" s="629"/>
      <c r="W41" s="629"/>
      <c r="X41" s="629"/>
      <c r="Y41" s="630"/>
      <c r="Z41" s="655" t="s">
        <v>235</v>
      </c>
      <c r="AA41" s="655"/>
      <c r="AB41" s="655"/>
      <c r="AC41" s="655"/>
      <c r="AD41" s="656" t="s">
        <v>235</v>
      </c>
      <c r="AE41" s="656"/>
      <c r="AF41" s="656"/>
      <c r="AG41" s="656"/>
      <c r="AH41" s="656"/>
      <c r="AI41" s="656"/>
      <c r="AJ41" s="656"/>
      <c r="AK41" s="656"/>
      <c r="AL41" s="631" t="s">
        <v>235</v>
      </c>
      <c r="AM41" s="632"/>
      <c r="AN41" s="632"/>
      <c r="AO41" s="657"/>
      <c r="AQ41" s="663" t="s">
        <v>351</v>
      </c>
      <c r="AR41" s="664"/>
      <c r="AS41" s="664"/>
      <c r="AT41" s="664"/>
      <c r="AU41" s="664"/>
      <c r="AV41" s="664"/>
      <c r="AW41" s="664"/>
      <c r="AX41" s="664"/>
      <c r="AY41" s="665"/>
      <c r="AZ41" s="628">
        <v>171380</v>
      </c>
      <c r="BA41" s="629"/>
      <c r="BB41" s="629"/>
      <c r="BC41" s="629"/>
      <c r="BD41" s="639"/>
      <c r="BE41" s="639"/>
      <c r="BF41" s="666"/>
      <c r="BG41" s="671"/>
      <c r="BH41" s="672"/>
      <c r="BI41" s="672"/>
      <c r="BJ41" s="672"/>
      <c r="BK41" s="672"/>
      <c r="BL41" s="222"/>
      <c r="BM41" s="667" t="s">
        <v>352</v>
      </c>
      <c r="BN41" s="667"/>
      <c r="BO41" s="667"/>
      <c r="BP41" s="667"/>
      <c r="BQ41" s="667"/>
      <c r="BR41" s="667"/>
      <c r="BS41" s="667"/>
      <c r="BT41" s="667"/>
      <c r="BU41" s="668"/>
      <c r="BV41" s="628">
        <v>1</v>
      </c>
      <c r="BW41" s="629"/>
      <c r="BX41" s="629"/>
      <c r="BY41" s="629"/>
      <c r="BZ41" s="629"/>
      <c r="CA41" s="629"/>
      <c r="CB41" s="669"/>
      <c r="CD41" s="670" t="s">
        <v>353</v>
      </c>
      <c r="CE41" s="667"/>
      <c r="CF41" s="667"/>
      <c r="CG41" s="667"/>
      <c r="CH41" s="667"/>
      <c r="CI41" s="667"/>
      <c r="CJ41" s="667"/>
      <c r="CK41" s="667"/>
      <c r="CL41" s="667"/>
      <c r="CM41" s="667"/>
      <c r="CN41" s="667"/>
      <c r="CO41" s="667"/>
      <c r="CP41" s="667"/>
      <c r="CQ41" s="668"/>
      <c r="CR41" s="628" t="s">
        <v>130</v>
      </c>
      <c r="CS41" s="639"/>
      <c r="CT41" s="639"/>
      <c r="CU41" s="639"/>
      <c r="CV41" s="639"/>
      <c r="CW41" s="639"/>
      <c r="CX41" s="639"/>
      <c r="CY41" s="640"/>
      <c r="CZ41" s="631" t="s">
        <v>235</v>
      </c>
      <c r="DA41" s="641"/>
      <c r="DB41" s="641"/>
      <c r="DC41" s="642"/>
      <c r="DD41" s="634" t="s">
        <v>235</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354</v>
      </c>
      <c r="C42" s="626"/>
      <c r="D42" s="626"/>
      <c r="E42" s="626"/>
      <c r="F42" s="626"/>
      <c r="G42" s="626"/>
      <c r="H42" s="626"/>
      <c r="I42" s="626"/>
      <c r="J42" s="626"/>
      <c r="K42" s="626"/>
      <c r="L42" s="626"/>
      <c r="M42" s="626"/>
      <c r="N42" s="626"/>
      <c r="O42" s="626"/>
      <c r="P42" s="626"/>
      <c r="Q42" s="627"/>
      <c r="R42" s="628" t="s">
        <v>235</v>
      </c>
      <c r="S42" s="629"/>
      <c r="T42" s="629"/>
      <c r="U42" s="629"/>
      <c r="V42" s="629"/>
      <c r="W42" s="629"/>
      <c r="X42" s="629"/>
      <c r="Y42" s="630"/>
      <c r="Z42" s="655" t="s">
        <v>235</v>
      </c>
      <c r="AA42" s="655"/>
      <c r="AB42" s="655"/>
      <c r="AC42" s="655"/>
      <c r="AD42" s="656" t="s">
        <v>235</v>
      </c>
      <c r="AE42" s="656"/>
      <c r="AF42" s="656"/>
      <c r="AG42" s="656"/>
      <c r="AH42" s="656"/>
      <c r="AI42" s="656"/>
      <c r="AJ42" s="656"/>
      <c r="AK42" s="656"/>
      <c r="AL42" s="631" t="s">
        <v>246</v>
      </c>
      <c r="AM42" s="632"/>
      <c r="AN42" s="632"/>
      <c r="AO42" s="657"/>
      <c r="AQ42" s="675" t="s">
        <v>355</v>
      </c>
      <c r="AR42" s="676"/>
      <c r="AS42" s="676"/>
      <c r="AT42" s="676"/>
      <c r="AU42" s="676"/>
      <c r="AV42" s="676"/>
      <c r="AW42" s="676"/>
      <c r="AX42" s="676"/>
      <c r="AY42" s="677"/>
      <c r="AZ42" s="608">
        <v>550337</v>
      </c>
      <c r="BA42" s="643"/>
      <c r="BB42" s="643"/>
      <c r="BC42" s="643"/>
      <c r="BD42" s="609"/>
      <c r="BE42" s="609"/>
      <c r="BF42" s="658"/>
      <c r="BG42" s="673"/>
      <c r="BH42" s="674"/>
      <c r="BI42" s="674"/>
      <c r="BJ42" s="674"/>
      <c r="BK42" s="674"/>
      <c r="BL42" s="223"/>
      <c r="BM42" s="659" t="s">
        <v>356</v>
      </c>
      <c r="BN42" s="659"/>
      <c r="BO42" s="659"/>
      <c r="BP42" s="659"/>
      <c r="BQ42" s="659"/>
      <c r="BR42" s="659"/>
      <c r="BS42" s="659"/>
      <c r="BT42" s="659"/>
      <c r="BU42" s="660"/>
      <c r="BV42" s="608">
        <v>363</v>
      </c>
      <c r="BW42" s="643"/>
      <c r="BX42" s="643"/>
      <c r="BY42" s="643"/>
      <c r="BZ42" s="643"/>
      <c r="CA42" s="643"/>
      <c r="CB42" s="661"/>
      <c r="CD42" s="625" t="s">
        <v>357</v>
      </c>
      <c r="CE42" s="626"/>
      <c r="CF42" s="626"/>
      <c r="CG42" s="626"/>
      <c r="CH42" s="626"/>
      <c r="CI42" s="626"/>
      <c r="CJ42" s="626"/>
      <c r="CK42" s="626"/>
      <c r="CL42" s="626"/>
      <c r="CM42" s="626"/>
      <c r="CN42" s="626"/>
      <c r="CO42" s="626"/>
      <c r="CP42" s="626"/>
      <c r="CQ42" s="627"/>
      <c r="CR42" s="628">
        <v>776566</v>
      </c>
      <c r="CS42" s="639"/>
      <c r="CT42" s="639"/>
      <c r="CU42" s="639"/>
      <c r="CV42" s="639"/>
      <c r="CW42" s="639"/>
      <c r="CX42" s="639"/>
      <c r="CY42" s="640"/>
      <c r="CZ42" s="631">
        <v>8.5</v>
      </c>
      <c r="DA42" s="641"/>
      <c r="DB42" s="641"/>
      <c r="DC42" s="642"/>
      <c r="DD42" s="634">
        <v>254553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358</v>
      </c>
      <c r="C43" s="626"/>
      <c r="D43" s="626"/>
      <c r="E43" s="626"/>
      <c r="F43" s="626"/>
      <c r="G43" s="626"/>
      <c r="H43" s="626"/>
      <c r="I43" s="626"/>
      <c r="J43" s="626"/>
      <c r="K43" s="626"/>
      <c r="L43" s="626"/>
      <c r="M43" s="626"/>
      <c r="N43" s="626"/>
      <c r="O43" s="626"/>
      <c r="P43" s="626"/>
      <c r="Q43" s="627"/>
      <c r="R43" s="628">
        <v>519755</v>
      </c>
      <c r="S43" s="629"/>
      <c r="T43" s="629"/>
      <c r="U43" s="629"/>
      <c r="V43" s="629"/>
      <c r="W43" s="629"/>
      <c r="X43" s="629"/>
      <c r="Y43" s="630"/>
      <c r="Z43" s="655">
        <v>5.4</v>
      </c>
      <c r="AA43" s="655"/>
      <c r="AB43" s="655"/>
      <c r="AC43" s="655"/>
      <c r="AD43" s="656" t="s">
        <v>130</v>
      </c>
      <c r="AE43" s="656"/>
      <c r="AF43" s="656"/>
      <c r="AG43" s="656"/>
      <c r="AH43" s="656"/>
      <c r="AI43" s="656"/>
      <c r="AJ43" s="656"/>
      <c r="AK43" s="656"/>
      <c r="AL43" s="631" t="s">
        <v>235</v>
      </c>
      <c r="AM43" s="632"/>
      <c r="AN43" s="632"/>
      <c r="AO43" s="657"/>
      <c r="BV43" s="224"/>
      <c r="BW43" s="224"/>
      <c r="BX43" s="224"/>
      <c r="BY43" s="224"/>
      <c r="BZ43" s="224"/>
      <c r="CA43" s="224"/>
      <c r="CB43" s="224"/>
      <c r="CD43" s="625" t="s">
        <v>359</v>
      </c>
      <c r="CE43" s="626"/>
      <c r="CF43" s="626"/>
      <c r="CG43" s="626"/>
      <c r="CH43" s="626"/>
      <c r="CI43" s="626"/>
      <c r="CJ43" s="626"/>
      <c r="CK43" s="626"/>
      <c r="CL43" s="626"/>
      <c r="CM43" s="626"/>
      <c r="CN43" s="626"/>
      <c r="CO43" s="626"/>
      <c r="CP43" s="626"/>
      <c r="CQ43" s="627"/>
      <c r="CR43" s="628">
        <v>15403</v>
      </c>
      <c r="CS43" s="639"/>
      <c r="CT43" s="639"/>
      <c r="CU43" s="639"/>
      <c r="CV43" s="639"/>
      <c r="CW43" s="639"/>
      <c r="CX43" s="639"/>
      <c r="CY43" s="640"/>
      <c r="CZ43" s="631">
        <v>0.2</v>
      </c>
      <c r="DA43" s="641"/>
      <c r="DB43" s="641"/>
      <c r="DC43" s="642"/>
      <c r="DD43" s="634">
        <v>15403</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360</v>
      </c>
      <c r="C44" s="606"/>
      <c r="D44" s="606"/>
      <c r="E44" s="606"/>
      <c r="F44" s="606"/>
      <c r="G44" s="606"/>
      <c r="H44" s="606"/>
      <c r="I44" s="606"/>
      <c r="J44" s="606"/>
      <c r="K44" s="606"/>
      <c r="L44" s="606"/>
      <c r="M44" s="606"/>
      <c r="N44" s="606"/>
      <c r="O44" s="606"/>
      <c r="P44" s="606"/>
      <c r="Q44" s="607"/>
      <c r="R44" s="608">
        <v>9663065</v>
      </c>
      <c r="S44" s="643"/>
      <c r="T44" s="643"/>
      <c r="U44" s="643"/>
      <c r="V44" s="643"/>
      <c r="W44" s="643"/>
      <c r="X44" s="643"/>
      <c r="Y44" s="644"/>
      <c r="Z44" s="645">
        <v>100</v>
      </c>
      <c r="AA44" s="645"/>
      <c r="AB44" s="645"/>
      <c r="AC44" s="645"/>
      <c r="AD44" s="646">
        <v>5171271</v>
      </c>
      <c r="AE44" s="646"/>
      <c r="AF44" s="646"/>
      <c r="AG44" s="646"/>
      <c r="AH44" s="646"/>
      <c r="AI44" s="646"/>
      <c r="AJ44" s="646"/>
      <c r="AK44" s="646"/>
      <c r="AL44" s="611">
        <v>100</v>
      </c>
      <c r="AM44" s="647"/>
      <c r="AN44" s="647"/>
      <c r="AO44" s="648"/>
      <c r="CD44" s="649" t="s">
        <v>306</v>
      </c>
      <c r="CE44" s="650"/>
      <c r="CF44" s="625" t="s">
        <v>361</v>
      </c>
      <c r="CG44" s="626"/>
      <c r="CH44" s="626"/>
      <c r="CI44" s="626"/>
      <c r="CJ44" s="626"/>
      <c r="CK44" s="626"/>
      <c r="CL44" s="626"/>
      <c r="CM44" s="626"/>
      <c r="CN44" s="626"/>
      <c r="CO44" s="626"/>
      <c r="CP44" s="626"/>
      <c r="CQ44" s="627"/>
      <c r="CR44" s="628">
        <v>776566</v>
      </c>
      <c r="CS44" s="629"/>
      <c r="CT44" s="629"/>
      <c r="CU44" s="629"/>
      <c r="CV44" s="629"/>
      <c r="CW44" s="629"/>
      <c r="CX44" s="629"/>
      <c r="CY44" s="630"/>
      <c r="CZ44" s="631">
        <v>8.5</v>
      </c>
      <c r="DA44" s="632"/>
      <c r="DB44" s="632"/>
      <c r="DC44" s="633"/>
      <c r="DD44" s="634">
        <v>254553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362</v>
      </c>
      <c r="CG45" s="626"/>
      <c r="CH45" s="626"/>
      <c r="CI45" s="626"/>
      <c r="CJ45" s="626"/>
      <c r="CK45" s="626"/>
      <c r="CL45" s="626"/>
      <c r="CM45" s="626"/>
      <c r="CN45" s="626"/>
      <c r="CO45" s="626"/>
      <c r="CP45" s="626"/>
      <c r="CQ45" s="627"/>
      <c r="CR45" s="628">
        <v>139779</v>
      </c>
      <c r="CS45" s="639"/>
      <c r="CT45" s="639"/>
      <c r="CU45" s="639"/>
      <c r="CV45" s="639"/>
      <c r="CW45" s="639"/>
      <c r="CX45" s="639"/>
      <c r="CY45" s="640"/>
      <c r="CZ45" s="631">
        <v>1.5</v>
      </c>
      <c r="DA45" s="641"/>
      <c r="DB45" s="641"/>
      <c r="DC45" s="642"/>
      <c r="DD45" s="634">
        <v>26645</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364</v>
      </c>
      <c r="CG46" s="626"/>
      <c r="CH46" s="626"/>
      <c r="CI46" s="626"/>
      <c r="CJ46" s="626"/>
      <c r="CK46" s="626"/>
      <c r="CL46" s="626"/>
      <c r="CM46" s="626"/>
      <c r="CN46" s="626"/>
      <c r="CO46" s="626"/>
      <c r="CP46" s="626"/>
      <c r="CQ46" s="627"/>
      <c r="CR46" s="628">
        <v>636787</v>
      </c>
      <c r="CS46" s="629"/>
      <c r="CT46" s="629"/>
      <c r="CU46" s="629"/>
      <c r="CV46" s="629"/>
      <c r="CW46" s="629"/>
      <c r="CX46" s="629"/>
      <c r="CY46" s="630"/>
      <c r="CZ46" s="631">
        <v>7</v>
      </c>
      <c r="DA46" s="632"/>
      <c r="DB46" s="632"/>
      <c r="DC46" s="633"/>
      <c r="DD46" s="634">
        <v>227908</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366</v>
      </c>
      <c r="CG47" s="626"/>
      <c r="CH47" s="626"/>
      <c r="CI47" s="626"/>
      <c r="CJ47" s="626"/>
      <c r="CK47" s="626"/>
      <c r="CL47" s="626"/>
      <c r="CM47" s="626"/>
      <c r="CN47" s="626"/>
      <c r="CO47" s="626"/>
      <c r="CP47" s="626"/>
      <c r="CQ47" s="627"/>
      <c r="CR47" s="628" t="s">
        <v>130</v>
      </c>
      <c r="CS47" s="639"/>
      <c r="CT47" s="639"/>
      <c r="CU47" s="639"/>
      <c r="CV47" s="639"/>
      <c r="CW47" s="639"/>
      <c r="CX47" s="639"/>
      <c r="CY47" s="640"/>
      <c r="CZ47" s="631" t="s">
        <v>235</v>
      </c>
      <c r="DA47" s="641"/>
      <c r="DB47" s="641"/>
      <c r="DC47" s="642"/>
      <c r="DD47" s="634" t="s">
        <v>130</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367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368</v>
      </c>
      <c r="CG48" s="626"/>
      <c r="CH48" s="626"/>
      <c r="CI48" s="626"/>
      <c r="CJ48" s="626"/>
      <c r="CK48" s="626"/>
      <c r="CL48" s="626"/>
      <c r="CM48" s="626"/>
      <c r="CN48" s="626"/>
      <c r="CO48" s="626"/>
      <c r="CP48" s="626"/>
      <c r="CQ48" s="627"/>
      <c r="CR48" s="628" t="s">
        <v>235</v>
      </c>
      <c r="CS48" s="629"/>
      <c r="CT48" s="629"/>
      <c r="CU48" s="629"/>
      <c r="CV48" s="629"/>
      <c r="CW48" s="629"/>
      <c r="CX48" s="629"/>
      <c r="CY48" s="630"/>
      <c r="CZ48" s="631" t="s">
        <v>130</v>
      </c>
      <c r="DA48" s="632"/>
      <c r="DB48" s="632"/>
      <c r="DC48" s="633"/>
      <c r="DD48" s="634" t="s">
        <v>235</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369</v>
      </c>
      <c r="CE49" s="606"/>
      <c r="CF49" s="606"/>
      <c r="CG49" s="606"/>
      <c r="CH49" s="606"/>
      <c r="CI49" s="606"/>
      <c r="CJ49" s="606"/>
      <c r="CK49" s="606"/>
      <c r="CL49" s="606"/>
      <c r="CM49" s="606"/>
      <c r="CN49" s="606"/>
      <c r="CO49" s="606"/>
      <c r="CP49" s="606"/>
      <c r="CQ49" s="607"/>
      <c r="CR49" s="608">
        <v>9146909</v>
      </c>
      <c r="CS49" s="609"/>
      <c r="CT49" s="609"/>
      <c r="CU49" s="609"/>
      <c r="CV49" s="609"/>
      <c r="CW49" s="609"/>
      <c r="CX49" s="609"/>
      <c r="CY49" s="610"/>
      <c r="CZ49" s="611">
        <v>100</v>
      </c>
      <c r="DA49" s="612"/>
      <c r="DB49" s="612"/>
      <c r="DC49" s="613"/>
      <c r="DD49" s="614">
        <v>5771560</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ZH+lTh6FkHADJWcZYSJrbIOcB8ZCcpdKpstEMIgmicJ2dA/w0uUAG2wK3c79kJT8ZehUjLoxaVegU/+ZKwFsfw==" saltValue="VT1VQIwZGJ6g8mBpy7UIv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55" zoomScaleNormal="5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371</v>
      </c>
      <c r="DK2" s="1120"/>
      <c r="DL2" s="1120"/>
      <c r="DM2" s="1120"/>
      <c r="DN2" s="1120"/>
      <c r="DO2" s="1121"/>
      <c r="DP2" s="231"/>
      <c r="DQ2" s="1119" t="s">
        <v>372</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375</v>
      </c>
      <c r="B5" s="1024"/>
      <c r="C5" s="1024"/>
      <c r="D5" s="1024"/>
      <c r="E5" s="1024"/>
      <c r="F5" s="1024"/>
      <c r="G5" s="1024"/>
      <c r="H5" s="1024"/>
      <c r="I5" s="1024"/>
      <c r="J5" s="1024"/>
      <c r="K5" s="1024"/>
      <c r="L5" s="1024"/>
      <c r="M5" s="1024"/>
      <c r="N5" s="1024"/>
      <c r="O5" s="1024"/>
      <c r="P5" s="1025"/>
      <c r="Q5" s="1029" t="s">
        <v>376</v>
      </c>
      <c r="R5" s="1030"/>
      <c r="S5" s="1030"/>
      <c r="T5" s="1030"/>
      <c r="U5" s="1031"/>
      <c r="V5" s="1029" t="s">
        <v>377</v>
      </c>
      <c r="W5" s="1030"/>
      <c r="X5" s="1030"/>
      <c r="Y5" s="1030"/>
      <c r="Z5" s="1031"/>
      <c r="AA5" s="1029" t="s">
        <v>378</v>
      </c>
      <c r="AB5" s="1030"/>
      <c r="AC5" s="1030"/>
      <c r="AD5" s="1030"/>
      <c r="AE5" s="1030"/>
      <c r="AF5" s="1122" t="s">
        <v>379</v>
      </c>
      <c r="AG5" s="1030"/>
      <c r="AH5" s="1030"/>
      <c r="AI5" s="1030"/>
      <c r="AJ5" s="1043"/>
      <c r="AK5" s="1030" t="s">
        <v>380</v>
      </c>
      <c r="AL5" s="1030"/>
      <c r="AM5" s="1030"/>
      <c r="AN5" s="1030"/>
      <c r="AO5" s="1031"/>
      <c r="AP5" s="1029" t="s">
        <v>381</v>
      </c>
      <c r="AQ5" s="1030"/>
      <c r="AR5" s="1030"/>
      <c r="AS5" s="1030"/>
      <c r="AT5" s="1031"/>
      <c r="AU5" s="1029" t="s">
        <v>382</v>
      </c>
      <c r="AV5" s="1030"/>
      <c r="AW5" s="1030"/>
      <c r="AX5" s="1030"/>
      <c r="AY5" s="1043"/>
      <c r="AZ5" s="235"/>
      <c r="BA5" s="235"/>
      <c r="BB5" s="235"/>
      <c r="BC5" s="235"/>
      <c r="BD5" s="235"/>
      <c r="BE5" s="236"/>
      <c r="BF5" s="236"/>
      <c r="BG5" s="236"/>
      <c r="BH5" s="236"/>
      <c r="BI5" s="236"/>
      <c r="BJ5" s="236"/>
      <c r="BK5" s="236"/>
      <c r="BL5" s="236"/>
      <c r="BM5" s="236"/>
      <c r="BN5" s="236"/>
      <c r="BO5" s="236"/>
      <c r="BP5" s="236"/>
      <c r="BQ5" s="1023" t="s">
        <v>383</v>
      </c>
      <c r="BR5" s="1024"/>
      <c r="BS5" s="1024"/>
      <c r="BT5" s="1024"/>
      <c r="BU5" s="1024"/>
      <c r="BV5" s="1024"/>
      <c r="BW5" s="1024"/>
      <c r="BX5" s="1024"/>
      <c r="BY5" s="1024"/>
      <c r="BZ5" s="1024"/>
      <c r="CA5" s="1024"/>
      <c r="CB5" s="1024"/>
      <c r="CC5" s="1024"/>
      <c r="CD5" s="1024"/>
      <c r="CE5" s="1024"/>
      <c r="CF5" s="1024"/>
      <c r="CG5" s="1025"/>
      <c r="CH5" s="1029" t="s">
        <v>384</v>
      </c>
      <c r="CI5" s="1030"/>
      <c r="CJ5" s="1030"/>
      <c r="CK5" s="1030"/>
      <c r="CL5" s="1031"/>
      <c r="CM5" s="1029" t="s">
        <v>385</v>
      </c>
      <c r="CN5" s="1030"/>
      <c r="CO5" s="1030"/>
      <c r="CP5" s="1030"/>
      <c r="CQ5" s="1031"/>
      <c r="CR5" s="1029" t="s">
        <v>386</v>
      </c>
      <c r="CS5" s="1030"/>
      <c r="CT5" s="1030"/>
      <c r="CU5" s="1030"/>
      <c r="CV5" s="1031"/>
      <c r="CW5" s="1029" t="s">
        <v>387</v>
      </c>
      <c r="CX5" s="1030"/>
      <c r="CY5" s="1030"/>
      <c r="CZ5" s="1030"/>
      <c r="DA5" s="1031"/>
      <c r="DB5" s="1029" t="s">
        <v>388</v>
      </c>
      <c r="DC5" s="1030"/>
      <c r="DD5" s="1030"/>
      <c r="DE5" s="1030"/>
      <c r="DF5" s="1031"/>
      <c r="DG5" s="1112" t="s">
        <v>389</v>
      </c>
      <c r="DH5" s="1113"/>
      <c r="DI5" s="1113"/>
      <c r="DJ5" s="1113"/>
      <c r="DK5" s="1114"/>
      <c r="DL5" s="1112" t="s">
        <v>390</v>
      </c>
      <c r="DM5" s="1113"/>
      <c r="DN5" s="1113"/>
      <c r="DO5" s="1113"/>
      <c r="DP5" s="1114"/>
      <c r="DQ5" s="1029" t="s">
        <v>391</v>
      </c>
      <c r="DR5" s="1030"/>
      <c r="DS5" s="1030"/>
      <c r="DT5" s="1030"/>
      <c r="DU5" s="1031"/>
      <c r="DV5" s="1029" t="s">
        <v>382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392</v>
      </c>
      <c r="C7" s="1076"/>
      <c r="D7" s="1076"/>
      <c r="E7" s="1076"/>
      <c r="F7" s="1076"/>
      <c r="G7" s="1076"/>
      <c r="H7" s="1076"/>
      <c r="I7" s="1076"/>
      <c r="J7" s="1076"/>
      <c r="K7" s="1076"/>
      <c r="L7" s="1076"/>
      <c r="M7" s="1076"/>
      <c r="N7" s="1076"/>
      <c r="O7" s="1076"/>
      <c r="P7" s="1077"/>
      <c r="Q7" s="1130">
        <v>9667</v>
      </c>
      <c r="R7" s="1131"/>
      <c r="S7" s="1131"/>
      <c r="T7" s="1131"/>
      <c r="U7" s="1131"/>
      <c r="V7" s="1131">
        <v>9150</v>
      </c>
      <c r="W7" s="1131"/>
      <c r="X7" s="1131"/>
      <c r="Y7" s="1131"/>
      <c r="Z7" s="1131"/>
      <c r="AA7" s="1131">
        <v>516</v>
      </c>
      <c r="AB7" s="1131"/>
      <c r="AC7" s="1131"/>
      <c r="AD7" s="1131"/>
      <c r="AE7" s="1132"/>
      <c r="AF7" s="1133">
        <v>509</v>
      </c>
      <c r="AG7" s="1134"/>
      <c r="AH7" s="1134"/>
      <c r="AI7" s="1134"/>
      <c r="AJ7" s="1135"/>
      <c r="AK7" s="1136">
        <v>2</v>
      </c>
      <c r="AL7" s="1137"/>
      <c r="AM7" s="1137"/>
      <c r="AN7" s="1137"/>
      <c r="AO7" s="1137"/>
      <c r="AP7" s="1137">
        <v>6455</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575</v>
      </c>
      <c r="BT7" s="1128"/>
      <c r="BU7" s="1128"/>
      <c r="BV7" s="1128"/>
      <c r="BW7" s="1128"/>
      <c r="BX7" s="1128"/>
      <c r="BY7" s="1128"/>
      <c r="BZ7" s="1128"/>
      <c r="CA7" s="1128"/>
      <c r="CB7" s="1128"/>
      <c r="CC7" s="1128"/>
      <c r="CD7" s="1128"/>
      <c r="CE7" s="1128"/>
      <c r="CF7" s="1128"/>
      <c r="CG7" s="1140"/>
      <c r="CH7" s="1124">
        <v>-12</v>
      </c>
      <c r="CI7" s="1125"/>
      <c r="CJ7" s="1125"/>
      <c r="CK7" s="1125"/>
      <c r="CL7" s="1126"/>
      <c r="CM7" s="1124">
        <v>17</v>
      </c>
      <c r="CN7" s="1125"/>
      <c r="CO7" s="1125"/>
      <c r="CP7" s="1125"/>
      <c r="CQ7" s="1126"/>
      <c r="CR7" s="1124">
        <v>5</v>
      </c>
      <c r="CS7" s="1125"/>
      <c r="CT7" s="1125"/>
      <c r="CU7" s="1125"/>
      <c r="CV7" s="1126"/>
      <c r="CW7" s="1124" t="s">
        <v>505</v>
      </c>
      <c r="CX7" s="1125"/>
      <c r="CY7" s="1125"/>
      <c r="CZ7" s="1125"/>
      <c r="DA7" s="1126"/>
      <c r="DB7" s="1124" t="s">
        <v>505</v>
      </c>
      <c r="DC7" s="1125"/>
      <c r="DD7" s="1125"/>
      <c r="DE7" s="1125"/>
      <c r="DF7" s="1126"/>
      <c r="DG7" s="1124" t="s">
        <v>505</v>
      </c>
      <c r="DH7" s="1125"/>
      <c r="DI7" s="1125"/>
      <c r="DJ7" s="1125"/>
      <c r="DK7" s="1126"/>
      <c r="DL7" s="1124" t="s">
        <v>505</v>
      </c>
      <c r="DM7" s="1125"/>
      <c r="DN7" s="1125"/>
      <c r="DO7" s="1125"/>
      <c r="DP7" s="1126"/>
      <c r="DQ7" s="1124" t="s">
        <v>505</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576</v>
      </c>
      <c r="BT8" s="1021"/>
      <c r="BU8" s="1021"/>
      <c r="BV8" s="1021"/>
      <c r="BW8" s="1021"/>
      <c r="BX8" s="1021"/>
      <c r="BY8" s="1021"/>
      <c r="BZ8" s="1021"/>
      <c r="CA8" s="1021"/>
      <c r="CB8" s="1021"/>
      <c r="CC8" s="1021"/>
      <c r="CD8" s="1021"/>
      <c r="CE8" s="1021"/>
      <c r="CF8" s="1021"/>
      <c r="CG8" s="1042"/>
      <c r="CH8" s="1017">
        <v>0</v>
      </c>
      <c r="CI8" s="1018"/>
      <c r="CJ8" s="1018"/>
      <c r="CK8" s="1018"/>
      <c r="CL8" s="1019"/>
      <c r="CM8" s="1017">
        <v>90</v>
      </c>
      <c r="CN8" s="1018"/>
      <c r="CO8" s="1018"/>
      <c r="CP8" s="1018"/>
      <c r="CQ8" s="1019"/>
      <c r="CR8" s="1017">
        <v>5</v>
      </c>
      <c r="CS8" s="1018"/>
      <c r="CT8" s="1018"/>
      <c r="CU8" s="1018"/>
      <c r="CV8" s="1019"/>
      <c r="CW8" s="1017" t="s">
        <v>505</v>
      </c>
      <c r="CX8" s="1018"/>
      <c r="CY8" s="1018"/>
      <c r="CZ8" s="1018"/>
      <c r="DA8" s="1019"/>
      <c r="DB8" s="1017" t="s">
        <v>505</v>
      </c>
      <c r="DC8" s="1018"/>
      <c r="DD8" s="1018"/>
      <c r="DE8" s="1018"/>
      <c r="DF8" s="1019"/>
      <c r="DG8" s="1017" t="s">
        <v>505</v>
      </c>
      <c r="DH8" s="1018"/>
      <c r="DI8" s="1018"/>
      <c r="DJ8" s="1018"/>
      <c r="DK8" s="1019"/>
      <c r="DL8" s="1017" t="s">
        <v>505</v>
      </c>
      <c r="DM8" s="1018"/>
      <c r="DN8" s="1018"/>
      <c r="DO8" s="1018"/>
      <c r="DP8" s="1019"/>
      <c r="DQ8" s="1017" t="s">
        <v>505</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393</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394</v>
      </c>
      <c r="B23" s="965" t="s">
        <v>395</v>
      </c>
      <c r="C23" s="966"/>
      <c r="D23" s="966"/>
      <c r="E23" s="966"/>
      <c r="F23" s="966"/>
      <c r="G23" s="966"/>
      <c r="H23" s="966"/>
      <c r="I23" s="966"/>
      <c r="J23" s="966"/>
      <c r="K23" s="966"/>
      <c r="L23" s="966"/>
      <c r="M23" s="966"/>
      <c r="N23" s="966"/>
      <c r="O23" s="966"/>
      <c r="P23" s="976"/>
      <c r="Q23" s="1095">
        <v>9667</v>
      </c>
      <c r="R23" s="1089"/>
      <c r="S23" s="1089"/>
      <c r="T23" s="1089"/>
      <c r="U23" s="1089"/>
      <c r="V23" s="1089">
        <v>9150</v>
      </c>
      <c r="W23" s="1089"/>
      <c r="X23" s="1089"/>
      <c r="Y23" s="1089"/>
      <c r="Z23" s="1089"/>
      <c r="AA23" s="1089">
        <v>516</v>
      </c>
      <c r="AB23" s="1089"/>
      <c r="AC23" s="1089"/>
      <c r="AD23" s="1089"/>
      <c r="AE23" s="1096"/>
      <c r="AF23" s="1097">
        <v>509</v>
      </c>
      <c r="AG23" s="1089"/>
      <c r="AH23" s="1089"/>
      <c r="AI23" s="1089"/>
      <c r="AJ23" s="1098"/>
      <c r="AK23" s="1099"/>
      <c r="AL23" s="1100"/>
      <c r="AM23" s="1100"/>
      <c r="AN23" s="1100"/>
      <c r="AO23" s="1100"/>
      <c r="AP23" s="1089">
        <v>6455</v>
      </c>
      <c r="AQ23" s="1089"/>
      <c r="AR23" s="1089"/>
      <c r="AS23" s="1089"/>
      <c r="AT23" s="1089"/>
      <c r="AU23" s="1090"/>
      <c r="AV23" s="1090"/>
      <c r="AW23" s="1090"/>
      <c r="AX23" s="1090"/>
      <c r="AY23" s="1091"/>
      <c r="AZ23" s="1092" t="s">
        <v>130</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396</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397</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375</v>
      </c>
      <c r="B26" s="1024"/>
      <c r="C26" s="1024"/>
      <c r="D26" s="1024"/>
      <c r="E26" s="1024"/>
      <c r="F26" s="1024"/>
      <c r="G26" s="1024"/>
      <c r="H26" s="1024"/>
      <c r="I26" s="1024"/>
      <c r="J26" s="1024"/>
      <c r="K26" s="1024"/>
      <c r="L26" s="1024"/>
      <c r="M26" s="1024"/>
      <c r="N26" s="1024"/>
      <c r="O26" s="1024"/>
      <c r="P26" s="1025"/>
      <c r="Q26" s="1029" t="s">
        <v>398</v>
      </c>
      <c r="R26" s="1030"/>
      <c r="S26" s="1030"/>
      <c r="T26" s="1030"/>
      <c r="U26" s="1031"/>
      <c r="V26" s="1029" t="s">
        <v>399</v>
      </c>
      <c r="W26" s="1030"/>
      <c r="X26" s="1030"/>
      <c r="Y26" s="1030"/>
      <c r="Z26" s="1031"/>
      <c r="AA26" s="1029" t="s">
        <v>400</v>
      </c>
      <c r="AB26" s="1030"/>
      <c r="AC26" s="1030"/>
      <c r="AD26" s="1030"/>
      <c r="AE26" s="1030"/>
      <c r="AF26" s="1083" t="s">
        <v>401</v>
      </c>
      <c r="AG26" s="1036"/>
      <c r="AH26" s="1036"/>
      <c r="AI26" s="1036"/>
      <c r="AJ26" s="1084"/>
      <c r="AK26" s="1030" t="s">
        <v>402</v>
      </c>
      <c r="AL26" s="1030"/>
      <c r="AM26" s="1030"/>
      <c r="AN26" s="1030"/>
      <c r="AO26" s="1031"/>
      <c r="AP26" s="1029" t="s">
        <v>403</v>
      </c>
      <c r="AQ26" s="1030"/>
      <c r="AR26" s="1030"/>
      <c r="AS26" s="1030"/>
      <c r="AT26" s="1031"/>
      <c r="AU26" s="1029" t="s">
        <v>404</v>
      </c>
      <c r="AV26" s="1030"/>
      <c r="AW26" s="1030"/>
      <c r="AX26" s="1030"/>
      <c r="AY26" s="1031"/>
      <c r="AZ26" s="1029" t="s">
        <v>405</v>
      </c>
      <c r="BA26" s="1030"/>
      <c r="BB26" s="1030"/>
      <c r="BC26" s="1030"/>
      <c r="BD26" s="1031"/>
      <c r="BE26" s="1029" t="s">
        <v>382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406</v>
      </c>
      <c r="C28" s="1076"/>
      <c r="D28" s="1076"/>
      <c r="E28" s="1076"/>
      <c r="F28" s="1076"/>
      <c r="G28" s="1076"/>
      <c r="H28" s="1076"/>
      <c r="I28" s="1076"/>
      <c r="J28" s="1076"/>
      <c r="K28" s="1076"/>
      <c r="L28" s="1076"/>
      <c r="M28" s="1076"/>
      <c r="N28" s="1076"/>
      <c r="O28" s="1076"/>
      <c r="P28" s="1077"/>
      <c r="Q28" s="1078">
        <v>2168</v>
      </c>
      <c r="R28" s="1079"/>
      <c r="S28" s="1079"/>
      <c r="T28" s="1079"/>
      <c r="U28" s="1079"/>
      <c r="V28" s="1079">
        <v>2040</v>
      </c>
      <c r="W28" s="1079"/>
      <c r="X28" s="1079"/>
      <c r="Y28" s="1079"/>
      <c r="Z28" s="1079"/>
      <c r="AA28" s="1079">
        <v>127</v>
      </c>
      <c r="AB28" s="1079"/>
      <c r="AC28" s="1079"/>
      <c r="AD28" s="1079"/>
      <c r="AE28" s="1080"/>
      <c r="AF28" s="1081">
        <v>127</v>
      </c>
      <c r="AG28" s="1079"/>
      <c r="AH28" s="1079"/>
      <c r="AI28" s="1079"/>
      <c r="AJ28" s="1082"/>
      <c r="AK28" s="1070">
        <v>166</v>
      </c>
      <c r="AL28" s="1071"/>
      <c r="AM28" s="1071"/>
      <c r="AN28" s="1071"/>
      <c r="AO28" s="1071"/>
      <c r="AP28" s="1071" t="s">
        <v>505</v>
      </c>
      <c r="AQ28" s="1071"/>
      <c r="AR28" s="1071"/>
      <c r="AS28" s="1071"/>
      <c r="AT28" s="1071"/>
      <c r="AU28" s="1071" t="s">
        <v>586</v>
      </c>
      <c r="AV28" s="1071"/>
      <c r="AW28" s="1071"/>
      <c r="AX28" s="1071"/>
      <c r="AY28" s="1071"/>
      <c r="AZ28" s="1072" t="s">
        <v>505</v>
      </c>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407</v>
      </c>
      <c r="C29" s="1059"/>
      <c r="D29" s="1059"/>
      <c r="E29" s="1059"/>
      <c r="F29" s="1059"/>
      <c r="G29" s="1059"/>
      <c r="H29" s="1059"/>
      <c r="I29" s="1059"/>
      <c r="J29" s="1059"/>
      <c r="K29" s="1059"/>
      <c r="L29" s="1059"/>
      <c r="M29" s="1059"/>
      <c r="N29" s="1059"/>
      <c r="O29" s="1059"/>
      <c r="P29" s="1060"/>
      <c r="Q29" s="1066">
        <v>1851</v>
      </c>
      <c r="R29" s="1067"/>
      <c r="S29" s="1067"/>
      <c r="T29" s="1067"/>
      <c r="U29" s="1067"/>
      <c r="V29" s="1067">
        <v>1648</v>
      </c>
      <c r="W29" s="1067"/>
      <c r="X29" s="1067"/>
      <c r="Y29" s="1067"/>
      <c r="Z29" s="1067"/>
      <c r="AA29" s="1067">
        <v>203</v>
      </c>
      <c r="AB29" s="1067"/>
      <c r="AC29" s="1067"/>
      <c r="AD29" s="1067"/>
      <c r="AE29" s="1068"/>
      <c r="AF29" s="1063">
        <v>203</v>
      </c>
      <c r="AG29" s="1064"/>
      <c r="AH29" s="1064"/>
      <c r="AI29" s="1064"/>
      <c r="AJ29" s="1065"/>
      <c r="AK29" s="1008">
        <v>258</v>
      </c>
      <c r="AL29" s="999"/>
      <c r="AM29" s="999"/>
      <c r="AN29" s="999"/>
      <c r="AO29" s="999"/>
      <c r="AP29" s="999" t="s">
        <v>505</v>
      </c>
      <c r="AQ29" s="999"/>
      <c r="AR29" s="999"/>
      <c r="AS29" s="999"/>
      <c r="AT29" s="999"/>
      <c r="AU29" s="999" t="s">
        <v>505</v>
      </c>
      <c r="AV29" s="999"/>
      <c r="AW29" s="999"/>
      <c r="AX29" s="999"/>
      <c r="AY29" s="999"/>
      <c r="AZ29" s="1069" t="s">
        <v>505</v>
      </c>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408</v>
      </c>
      <c r="C30" s="1059"/>
      <c r="D30" s="1059"/>
      <c r="E30" s="1059"/>
      <c r="F30" s="1059"/>
      <c r="G30" s="1059"/>
      <c r="H30" s="1059"/>
      <c r="I30" s="1059"/>
      <c r="J30" s="1059"/>
      <c r="K30" s="1059"/>
      <c r="L30" s="1059"/>
      <c r="M30" s="1059"/>
      <c r="N30" s="1059"/>
      <c r="O30" s="1059"/>
      <c r="P30" s="1060"/>
      <c r="Q30" s="1066">
        <v>319</v>
      </c>
      <c r="R30" s="1067"/>
      <c r="S30" s="1067"/>
      <c r="T30" s="1067"/>
      <c r="U30" s="1067"/>
      <c r="V30" s="1067">
        <v>308</v>
      </c>
      <c r="W30" s="1067"/>
      <c r="X30" s="1067"/>
      <c r="Y30" s="1067"/>
      <c r="Z30" s="1067"/>
      <c r="AA30" s="1067">
        <v>11</v>
      </c>
      <c r="AB30" s="1067"/>
      <c r="AC30" s="1067"/>
      <c r="AD30" s="1067"/>
      <c r="AE30" s="1068"/>
      <c r="AF30" s="1063">
        <v>11</v>
      </c>
      <c r="AG30" s="1064"/>
      <c r="AH30" s="1064"/>
      <c r="AI30" s="1064"/>
      <c r="AJ30" s="1065"/>
      <c r="AK30" s="1008">
        <v>12</v>
      </c>
      <c r="AL30" s="999"/>
      <c r="AM30" s="999"/>
      <c r="AN30" s="999"/>
      <c r="AO30" s="999"/>
      <c r="AP30" s="999" t="s">
        <v>505</v>
      </c>
      <c r="AQ30" s="999"/>
      <c r="AR30" s="999"/>
      <c r="AS30" s="999"/>
      <c r="AT30" s="999"/>
      <c r="AU30" s="999" t="s">
        <v>505</v>
      </c>
      <c r="AV30" s="999"/>
      <c r="AW30" s="999"/>
      <c r="AX30" s="999"/>
      <c r="AY30" s="999"/>
      <c r="AZ30" s="1069" t="s">
        <v>505</v>
      </c>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409</v>
      </c>
      <c r="C31" s="1059"/>
      <c r="D31" s="1059"/>
      <c r="E31" s="1059"/>
      <c r="F31" s="1059"/>
      <c r="G31" s="1059"/>
      <c r="H31" s="1059"/>
      <c r="I31" s="1059"/>
      <c r="J31" s="1059"/>
      <c r="K31" s="1059"/>
      <c r="L31" s="1059"/>
      <c r="M31" s="1059"/>
      <c r="N31" s="1059"/>
      <c r="O31" s="1059"/>
      <c r="P31" s="1060"/>
      <c r="Q31" s="1066">
        <v>12</v>
      </c>
      <c r="R31" s="1067"/>
      <c r="S31" s="1067"/>
      <c r="T31" s="1067"/>
      <c r="U31" s="1067"/>
      <c r="V31" s="1067">
        <v>11</v>
      </c>
      <c r="W31" s="1067"/>
      <c r="X31" s="1067"/>
      <c r="Y31" s="1067"/>
      <c r="Z31" s="1067"/>
      <c r="AA31" s="1067">
        <v>1</v>
      </c>
      <c r="AB31" s="1067"/>
      <c r="AC31" s="1067"/>
      <c r="AD31" s="1067"/>
      <c r="AE31" s="1068"/>
      <c r="AF31" s="1063">
        <v>1</v>
      </c>
      <c r="AG31" s="1064"/>
      <c r="AH31" s="1064"/>
      <c r="AI31" s="1064"/>
      <c r="AJ31" s="1065"/>
      <c r="AK31" s="1008" t="s">
        <v>505</v>
      </c>
      <c r="AL31" s="999"/>
      <c r="AM31" s="999"/>
      <c r="AN31" s="999"/>
      <c r="AO31" s="999"/>
      <c r="AP31" s="999" t="s">
        <v>505</v>
      </c>
      <c r="AQ31" s="999"/>
      <c r="AR31" s="999"/>
      <c r="AS31" s="999"/>
      <c r="AT31" s="999"/>
      <c r="AU31" s="999" t="s">
        <v>505</v>
      </c>
      <c r="AV31" s="999"/>
      <c r="AW31" s="999"/>
      <c r="AX31" s="999"/>
      <c r="AY31" s="999"/>
      <c r="AZ31" s="1069" t="s">
        <v>505</v>
      </c>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410</v>
      </c>
      <c r="C32" s="1059"/>
      <c r="D32" s="1059"/>
      <c r="E32" s="1059"/>
      <c r="F32" s="1059"/>
      <c r="G32" s="1059"/>
      <c r="H32" s="1059"/>
      <c r="I32" s="1059"/>
      <c r="J32" s="1059"/>
      <c r="K32" s="1059"/>
      <c r="L32" s="1059"/>
      <c r="M32" s="1059"/>
      <c r="N32" s="1059"/>
      <c r="O32" s="1059"/>
      <c r="P32" s="1060"/>
      <c r="Q32" s="1066">
        <v>418</v>
      </c>
      <c r="R32" s="1067"/>
      <c r="S32" s="1067"/>
      <c r="T32" s="1067"/>
      <c r="U32" s="1067"/>
      <c r="V32" s="1067">
        <v>337</v>
      </c>
      <c r="W32" s="1067"/>
      <c r="X32" s="1067"/>
      <c r="Y32" s="1067"/>
      <c r="Z32" s="1067"/>
      <c r="AA32" s="1067">
        <v>82</v>
      </c>
      <c r="AB32" s="1067"/>
      <c r="AC32" s="1067"/>
      <c r="AD32" s="1067"/>
      <c r="AE32" s="1068"/>
      <c r="AF32" s="1063">
        <v>644</v>
      </c>
      <c r="AG32" s="1064"/>
      <c r="AH32" s="1064"/>
      <c r="AI32" s="1064"/>
      <c r="AJ32" s="1065"/>
      <c r="AK32" s="1008">
        <v>32</v>
      </c>
      <c r="AL32" s="999"/>
      <c r="AM32" s="999"/>
      <c r="AN32" s="999"/>
      <c r="AO32" s="999"/>
      <c r="AP32" s="999">
        <v>731</v>
      </c>
      <c r="AQ32" s="999"/>
      <c r="AR32" s="999"/>
      <c r="AS32" s="999"/>
      <c r="AT32" s="999"/>
      <c r="AU32" s="999" t="s">
        <v>505</v>
      </c>
      <c r="AV32" s="999"/>
      <c r="AW32" s="999"/>
      <c r="AX32" s="999"/>
      <c r="AY32" s="999"/>
      <c r="AZ32" s="1069" t="s">
        <v>505</v>
      </c>
      <c r="BA32" s="1069"/>
      <c r="BB32" s="1069"/>
      <c r="BC32" s="1069"/>
      <c r="BD32" s="1069"/>
      <c r="BE32" s="1000" t="s">
        <v>411</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412</v>
      </c>
      <c r="C33" s="1059"/>
      <c r="D33" s="1059"/>
      <c r="E33" s="1059"/>
      <c r="F33" s="1059"/>
      <c r="G33" s="1059"/>
      <c r="H33" s="1059"/>
      <c r="I33" s="1059"/>
      <c r="J33" s="1059"/>
      <c r="K33" s="1059"/>
      <c r="L33" s="1059"/>
      <c r="M33" s="1059"/>
      <c r="N33" s="1059"/>
      <c r="O33" s="1059"/>
      <c r="P33" s="1060"/>
      <c r="Q33" s="1066">
        <v>257</v>
      </c>
      <c r="R33" s="1067"/>
      <c r="S33" s="1067"/>
      <c r="T33" s="1067"/>
      <c r="U33" s="1067"/>
      <c r="V33" s="1067">
        <v>223</v>
      </c>
      <c r="W33" s="1067"/>
      <c r="X33" s="1067"/>
      <c r="Y33" s="1067"/>
      <c r="Z33" s="1067"/>
      <c r="AA33" s="1067">
        <v>34</v>
      </c>
      <c r="AB33" s="1067"/>
      <c r="AC33" s="1067"/>
      <c r="AD33" s="1067"/>
      <c r="AE33" s="1068"/>
      <c r="AF33" s="1063">
        <v>116</v>
      </c>
      <c r="AG33" s="1064"/>
      <c r="AH33" s="1064"/>
      <c r="AI33" s="1064"/>
      <c r="AJ33" s="1065"/>
      <c r="AK33" s="1008">
        <v>116</v>
      </c>
      <c r="AL33" s="999"/>
      <c r="AM33" s="999"/>
      <c r="AN33" s="999"/>
      <c r="AO33" s="999"/>
      <c r="AP33" s="999">
        <v>2251</v>
      </c>
      <c r="AQ33" s="999"/>
      <c r="AR33" s="999"/>
      <c r="AS33" s="999"/>
      <c r="AT33" s="999"/>
      <c r="AU33" s="999" t="s">
        <v>505</v>
      </c>
      <c r="AV33" s="999"/>
      <c r="AW33" s="999"/>
      <c r="AX33" s="999"/>
      <c r="AY33" s="999"/>
      <c r="AZ33" s="1069" t="s">
        <v>505</v>
      </c>
      <c r="BA33" s="1069"/>
      <c r="BB33" s="1069"/>
      <c r="BC33" s="1069"/>
      <c r="BD33" s="1069"/>
      <c r="BE33" s="1000" t="s">
        <v>411</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413</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394</v>
      </c>
      <c r="B63" s="965" t="s">
        <v>414</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1102</v>
      </c>
      <c r="AG63" s="987"/>
      <c r="AH63" s="987"/>
      <c r="AI63" s="987"/>
      <c r="AJ63" s="1050"/>
      <c r="AK63" s="1051"/>
      <c r="AL63" s="991"/>
      <c r="AM63" s="991"/>
      <c r="AN63" s="991"/>
      <c r="AO63" s="991"/>
      <c r="AP63" s="987">
        <v>2963</v>
      </c>
      <c r="AQ63" s="987"/>
      <c r="AR63" s="987"/>
      <c r="AS63" s="987"/>
      <c r="AT63" s="987"/>
      <c r="AU63" s="987">
        <v>0</v>
      </c>
      <c r="AV63" s="987"/>
      <c r="AW63" s="987"/>
      <c r="AX63" s="987"/>
      <c r="AY63" s="987"/>
      <c r="AZ63" s="1045"/>
      <c r="BA63" s="1045"/>
      <c r="BB63" s="1045"/>
      <c r="BC63" s="1045"/>
      <c r="BD63" s="1045"/>
      <c r="BE63" s="988"/>
      <c r="BF63" s="988"/>
      <c r="BG63" s="988"/>
      <c r="BH63" s="988"/>
      <c r="BI63" s="989"/>
      <c r="BJ63" s="1046" t="s">
        <v>130</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415</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416</v>
      </c>
      <c r="B66" s="1024"/>
      <c r="C66" s="1024"/>
      <c r="D66" s="1024"/>
      <c r="E66" s="1024"/>
      <c r="F66" s="1024"/>
      <c r="G66" s="1024"/>
      <c r="H66" s="1024"/>
      <c r="I66" s="1024"/>
      <c r="J66" s="1024"/>
      <c r="K66" s="1024"/>
      <c r="L66" s="1024"/>
      <c r="M66" s="1024"/>
      <c r="N66" s="1024"/>
      <c r="O66" s="1024"/>
      <c r="P66" s="1025"/>
      <c r="Q66" s="1029" t="s">
        <v>398</v>
      </c>
      <c r="R66" s="1030"/>
      <c r="S66" s="1030"/>
      <c r="T66" s="1030"/>
      <c r="U66" s="1031"/>
      <c r="V66" s="1029" t="s">
        <v>399</v>
      </c>
      <c r="W66" s="1030"/>
      <c r="X66" s="1030"/>
      <c r="Y66" s="1030"/>
      <c r="Z66" s="1031"/>
      <c r="AA66" s="1029" t="s">
        <v>400</v>
      </c>
      <c r="AB66" s="1030"/>
      <c r="AC66" s="1030"/>
      <c r="AD66" s="1030"/>
      <c r="AE66" s="1031"/>
      <c r="AF66" s="1035" t="s">
        <v>401</v>
      </c>
      <c r="AG66" s="1036"/>
      <c r="AH66" s="1036"/>
      <c r="AI66" s="1036"/>
      <c r="AJ66" s="1037"/>
      <c r="AK66" s="1029" t="s">
        <v>402</v>
      </c>
      <c r="AL66" s="1024"/>
      <c r="AM66" s="1024"/>
      <c r="AN66" s="1024"/>
      <c r="AO66" s="1025"/>
      <c r="AP66" s="1029" t="s">
        <v>403</v>
      </c>
      <c r="AQ66" s="1030"/>
      <c r="AR66" s="1030"/>
      <c r="AS66" s="1030"/>
      <c r="AT66" s="1031"/>
      <c r="AU66" s="1029" t="s">
        <v>417</v>
      </c>
      <c r="AV66" s="1030"/>
      <c r="AW66" s="1030"/>
      <c r="AX66" s="1030"/>
      <c r="AY66" s="1031"/>
      <c r="AZ66" s="1029" t="s">
        <v>382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577</v>
      </c>
      <c r="C68" s="1014"/>
      <c r="D68" s="1014"/>
      <c r="E68" s="1014"/>
      <c r="F68" s="1014"/>
      <c r="G68" s="1014"/>
      <c r="H68" s="1014"/>
      <c r="I68" s="1014"/>
      <c r="J68" s="1014"/>
      <c r="K68" s="1014"/>
      <c r="L68" s="1014"/>
      <c r="M68" s="1014"/>
      <c r="N68" s="1014"/>
      <c r="O68" s="1014"/>
      <c r="P68" s="1015"/>
      <c r="Q68" s="1016">
        <v>1092</v>
      </c>
      <c r="R68" s="1010"/>
      <c r="S68" s="1010"/>
      <c r="T68" s="1010"/>
      <c r="U68" s="1010"/>
      <c r="V68" s="1010">
        <v>1056</v>
      </c>
      <c r="W68" s="1010"/>
      <c r="X68" s="1010"/>
      <c r="Y68" s="1010"/>
      <c r="Z68" s="1010"/>
      <c r="AA68" s="1010">
        <v>36</v>
      </c>
      <c r="AB68" s="1010"/>
      <c r="AC68" s="1010"/>
      <c r="AD68" s="1010"/>
      <c r="AE68" s="1010"/>
      <c r="AF68" s="1010">
        <v>36</v>
      </c>
      <c r="AG68" s="1010"/>
      <c r="AH68" s="1010"/>
      <c r="AI68" s="1010"/>
      <c r="AJ68" s="1010"/>
      <c r="AK68" s="1010" t="s">
        <v>584</v>
      </c>
      <c r="AL68" s="1010"/>
      <c r="AM68" s="1010"/>
      <c r="AN68" s="1010"/>
      <c r="AO68" s="1010"/>
      <c r="AP68" s="1010">
        <v>901</v>
      </c>
      <c r="AQ68" s="1010"/>
      <c r="AR68" s="1010"/>
      <c r="AS68" s="1010"/>
      <c r="AT68" s="1010"/>
      <c r="AU68" s="1010">
        <v>285</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578</v>
      </c>
      <c r="C69" s="1003"/>
      <c r="D69" s="1003"/>
      <c r="E69" s="1003"/>
      <c r="F69" s="1003"/>
      <c r="G69" s="1003"/>
      <c r="H69" s="1003"/>
      <c r="I69" s="1003"/>
      <c r="J69" s="1003"/>
      <c r="K69" s="1003"/>
      <c r="L69" s="1003"/>
      <c r="M69" s="1003"/>
      <c r="N69" s="1003"/>
      <c r="O69" s="1003"/>
      <c r="P69" s="1004"/>
      <c r="Q69" s="1005">
        <v>4911</v>
      </c>
      <c r="R69" s="999"/>
      <c r="S69" s="999"/>
      <c r="T69" s="999"/>
      <c r="U69" s="999"/>
      <c r="V69" s="999">
        <v>4452</v>
      </c>
      <c r="W69" s="999"/>
      <c r="X69" s="999"/>
      <c r="Y69" s="999"/>
      <c r="Z69" s="999"/>
      <c r="AA69" s="999">
        <v>459</v>
      </c>
      <c r="AB69" s="999"/>
      <c r="AC69" s="999"/>
      <c r="AD69" s="999"/>
      <c r="AE69" s="999"/>
      <c r="AF69" s="999">
        <v>459</v>
      </c>
      <c r="AG69" s="999"/>
      <c r="AH69" s="999"/>
      <c r="AI69" s="999"/>
      <c r="AJ69" s="999"/>
      <c r="AK69" s="999">
        <v>27</v>
      </c>
      <c r="AL69" s="999"/>
      <c r="AM69" s="999"/>
      <c r="AN69" s="999"/>
      <c r="AO69" s="999"/>
      <c r="AP69" s="999" t="s">
        <v>584</v>
      </c>
      <c r="AQ69" s="999"/>
      <c r="AR69" s="999"/>
      <c r="AS69" s="999"/>
      <c r="AT69" s="999"/>
      <c r="AU69" s="999" t="s">
        <v>505</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579</v>
      </c>
      <c r="C70" s="1003"/>
      <c r="D70" s="1003"/>
      <c r="E70" s="1003"/>
      <c r="F70" s="1003"/>
      <c r="G70" s="1003"/>
      <c r="H70" s="1003"/>
      <c r="I70" s="1003"/>
      <c r="J70" s="1003"/>
      <c r="K70" s="1003"/>
      <c r="L70" s="1003"/>
      <c r="M70" s="1003"/>
      <c r="N70" s="1003"/>
      <c r="O70" s="1003"/>
      <c r="P70" s="1004"/>
      <c r="Q70" s="1005">
        <v>135</v>
      </c>
      <c r="R70" s="999"/>
      <c r="S70" s="999"/>
      <c r="T70" s="999"/>
      <c r="U70" s="999"/>
      <c r="V70" s="999">
        <v>91</v>
      </c>
      <c r="W70" s="999"/>
      <c r="X70" s="999"/>
      <c r="Y70" s="999"/>
      <c r="Z70" s="999"/>
      <c r="AA70" s="999">
        <v>44</v>
      </c>
      <c r="AB70" s="999"/>
      <c r="AC70" s="999"/>
      <c r="AD70" s="999"/>
      <c r="AE70" s="999"/>
      <c r="AF70" s="999">
        <v>44</v>
      </c>
      <c r="AG70" s="999"/>
      <c r="AH70" s="999"/>
      <c r="AI70" s="999"/>
      <c r="AJ70" s="999"/>
      <c r="AK70" s="999" t="s">
        <v>584</v>
      </c>
      <c r="AL70" s="999"/>
      <c r="AM70" s="999"/>
      <c r="AN70" s="999"/>
      <c r="AO70" s="999"/>
      <c r="AP70" s="999" t="s">
        <v>584</v>
      </c>
      <c r="AQ70" s="999"/>
      <c r="AR70" s="999"/>
      <c r="AS70" s="999"/>
      <c r="AT70" s="999"/>
      <c r="AU70" s="999" t="s">
        <v>505</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580</v>
      </c>
      <c r="C71" s="1003"/>
      <c r="D71" s="1003"/>
      <c r="E71" s="1003"/>
      <c r="F71" s="1003"/>
      <c r="G71" s="1003"/>
      <c r="H71" s="1003"/>
      <c r="I71" s="1003"/>
      <c r="J71" s="1003"/>
      <c r="K71" s="1003"/>
      <c r="L71" s="1003"/>
      <c r="M71" s="1003"/>
      <c r="N71" s="1003"/>
      <c r="O71" s="1003"/>
      <c r="P71" s="1004"/>
      <c r="Q71" s="1005">
        <v>73</v>
      </c>
      <c r="R71" s="999"/>
      <c r="S71" s="999"/>
      <c r="T71" s="999"/>
      <c r="U71" s="999"/>
      <c r="V71" s="999">
        <v>69</v>
      </c>
      <c r="W71" s="999"/>
      <c r="X71" s="999"/>
      <c r="Y71" s="999"/>
      <c r="Z71" s="999"/>
      <c r="AA71" s="999">
        <v>4</v>
      </c>
      <c r="AB71" s="999"/>
      <c r="AC71" s="999"/>
      <c r="AD71" s="999"/>
      <c r="AE71" s="999"/>
      <c r="AF71" s="999">
        <v>4</v>
      </c>
      <c r="AG71" s="999"/>
      <c r="AH71" s="999"/>
      <c r="AI71" s="999"/>
      <c r="AJ71" s="999"/>
      <c r="AK71" s="999">
        <v>18</v>
      </c>
      <c r="AL71" s="999"/>
      <c r="AM71" s="999"/>
      <c r="AN71" s="999"/>
      <c r="AO71" s="999"/>
      <c r="AP71" s="999" t="s">
        <v>584</v>
      </c>
      <c r="AQ71" s="999"/>
      <c r="AR71" s="999"/>
      <c r="AS71" s="999"/>
      <c r="AT71" s="999"/>
      <c r="AU71" s="999" t="s">
        <v>505</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581</v>
      </c>
      <c r="C72" s="1003"/>
      <c r="D72" s="1003"/>
      <c r="E72" s="1003"/>
      <c r="F72" s="1003"/>
      <c r="G72" s="1003"/>
      <c r="H72" s="1003"/>
      <c r="I72" s="1003"/>
      <c r="J72" s="1003"/>
      <c r="K72" s="1003"/>
      <c r="L72" s="1003"/>
      <c r="M72" s="1003"/>
      <c r="N72" s="1003"/>
      <c r="O72" s="1003"/>
      <c r="P72" s="1004"/>
      <c r="Q72" s="1005">
        <v>138691</v>
      </c>
      <c r="R72" s="999"/>
      <c r="S72" s="999"/>
      <c r="T72" s="999"/>
      <c r="U72" s="999"/>
      <c r="V72" s="999">
        <v>129824</v>
      </c>
      <c r="W72" s="999"/>
      <c r="X72" s="999"/>
      <c r="Y72" s="999"/>
      <c r="Z72" s="999"/>
      <c r="AA72" s="999">
        <v>8867</v>
      </c>
      <c r="AB72" s="999"/>
      <c r="AC72" s="999"/>
      <c r="AD72" s="999"/>
      <c r="AE72" s="999"/>
      <c r="AF72" s="999">
        <v>8867</v>
      </c>
      <c r="AG72" s="999"/>
      <c r="AH72" s="999"/>
      <c r="AI72" s="999"/>
      <c r="AJ72" s="999"/>
      <c r="AK72" s="999" t="s">
        <v>584</v>
      </c>
      <c r="AL72" s="999"/>
      <c r="AM72" s="999"/>
      <c r="AN72" s="999"/>
      <c r="AO72" s="999"/>
      <c r="AP72" s="999" t="s">
        <v>584</v>
      </c>
      <c r="AQ72" s="999"/>
      <c r="AR72" s="999"/>
      <c r="AS72" s="999"/>
      <c r="AT72" s="999"/>
      <c r="AU72" s="999" t="s">
        <v>505</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582</v>
      </c>
      <c r="C73" s="1003"/>
      <c r="D73" s="1003"/>
      <c r="E73" s="1003"/>
      <c r="F73" s="1003"/>
      <c r="G73" s="1003"/>
      <c r="H73" s="1003"/>
      <c r="I73" s="1003"/>
      <c r="J73" s="1003"/>
      <c r="K73" s="1003"/>
      <c r="L73" s="1003"/>
      <c r="M73" s="1003"/>
      <c r="N73" s="1003"/>
      <c r="O73" s="1003"/>
      <c r="P73" s="1004"/>
      <c r="Q73" s="1005">
        <v>39</v>
      </c>
      <c r="R73" s="999"/>
      <c r="S73" s="999"/>
      <c r="T73" s="999"/>
      <c r="U73" s="999"/>
      <c r="V73" s="999">
        <v>35</v>
      </c>
      <c r="W73" s="999"/>
      <c r="X73" s="999"/>
      <c r="Y73" s="999"/>
      <c r="Z73" s="999"/>
      <c r="AA73" s="999">
        <v>4</v>
      </c>
      <c r="AB73" s="999"/>
      <c r="AC73" s="999"/>
      <c r="AD73" s="999"/>
      <c r="AE73" s="999"/>
      <c r="AF73" s="999">
        <v>4</v>
      </c>
      <c r="AG73" s="999"/>
      <c r="AH73" s="999"/>
      <c r="AI73" s="999"/>
      <c r="AJ73" s="999"/>
      <c r="AK73" s="999" t="s">
        <v>584</v>
      </c>
      <c r="AL73" s="999"/>
      <c r="AM73" s="999"/>
      <c r="AN73" s="999"/>
      <c r="AO73" s="999"/>
      <c r="AP73" s="999" t="s">
        <v>584</v>
      </c>
      <c r="AQ73" s="999"/>
      <c r="AR73" s="999"/>
      <c r="AS73" s="999"/>
      <c r="AT73" s="999"/>
      <c r="AU73" s="999" t="s">
        <v>505</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585</v>
      </c>
      <c r="C74" s="1003"/>
      <c r="D74" s="1003"/>
      <c r="E74" s="1003"/>
      <c r="F74" s="1003"/>
      <c r="G74" s="1003"/>
      <c r="H74" s="1003"/>
      <c r="I74" s="1003"/>
      <c r="J74" s="1003"/>
      <c r="K74" s="1003"/>
      <c r="L74" s="1003"/>
      <c r="M74" s="1003"/>
      <c r="N74" s="1003"/>
      <c r="O74" s="1003"/>
      <c r="P74" s="1004"/>
      <c r="Q74" s="1005">
        <v>8396</v>
      </c>
      <c r="R74" s="999"/>
      <c r="S74" s="999"/>
      <c r="T74" s="999"/>
      <c r="U74" s="999"/>
      <c r="V74" s="999">
        <v>8383</v>
      </c>
      <c r="W74" s="999"/>
      <c r="X74" s="999"/>
      <c r="Y74" s="999"/>
      <c r="Z74" s="999"/>
      <c r="AA74" s="999">
        <v>13</v>
      </c>
      <c r="AB74" s="999"/>
      <c r="AC74" s="999"/>
      <c r="AD74" s="999"/>
      <c r="AE74" s="999"/>
      <c r="AF74" s="999">
        <v>13</v>
      </c>
      <c r="AG74" s="999"/>
      <c r="AH74" s="999"/>
      <c r="AI74" s="999"/>
      <c r="AJ74" s="999"/>
      <c r="AK74" s="999" t="s">
        <v>584</v>
      </c>
      <c r="AL74" s="999"/>
      <c r="AM74" s="999"/>
      <c r="AN74" s="999"/>
      <c r="AO74" s="999"/>
      <c r="AP74" s="999" t="s">
        <v>584</v>
      </c>
      <c r="AQ74" s="999"/>
      <c r="AR74" s="999"/>
      <c r="AS74" s="999"/>
      <c r="AT74" s="999"/>
      <c r="AU74" s="999" t="s">
        <v>505</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583</v>
      </c>
      <c r="C75" s="1003"/>
      <c r="D75" s="1003"/>
      <c r="E75" s="1003"/>
      <c r="F75" s="1003"/>
      <c r="G75" s="1003"/>
      <c r="H75" s="1003"/>
      <c r="I75" s="1003"/>
      <c r="J75" s="1003"/>
      <c r="K75" s="1003"/>
      <c r="L75" s="1003"/>
      <c r="M75" s="1003"/>
      <c r="N75" s="1003"/>
      <c r="O75" s="1003"/>
      <c r="P75" s="1004"/>
      <c r="Q75" s="1006">
        <v>2</v>
      </c>
      <c r="R75" s="1007"/>
      <c r="S75" s="1007"/>
      <c r="T75" s="1007"/>
      <c r="U75" s="1008"/>
      <c r="V75" s="1009">
        <v>1</v>
      </c>
      <c r="W75" s="1007"/>
      <c r="X75" s="1007"/>
      <c r="Y75" s="1007"/>
      <c r="Z75" s="1008"/>
      <c r="AA75" s="1009">
        <v>1</v>
      </c>
      <c r="AB75" s="1007"/>
      <c r="AC75" s="1007"/>
      <c r="AD75" s="1007"/>
      <c r="AE75" s="1008"/>
      <c r="AF75" s="1009">
        <v>1</v>
      </c>
      <c r="AG75" s="1007"/>
      <c r="AH75" s="1007"/>
      <c r="AI75" s="1007"/>
      <c r="AJ75" s="1008"/>
      <c r="AK75" s="1009" t="s">
        <v>584</v>
      </c>
      <c r="AL75" s="1007"/>
      <c r="AM75" s="1007"/>
      <c r="AN75" s="1007"/>
      <c r="AO75" s="1008"/>
      <c r="AP75" s="1009" t="s">
        <v>584</v>
      </c>
      <c r="AQ75" s="1007"/>
      <c r="AR75" s="1007"/>
      <c r="AS75" s="1007"/>
      <c r="AT75" s="1008"/>
      <c r="AU75" s="1009" t="s">
        <v>505</v>
      </c>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394</v>
      </c>
      <c r="B88" s="965" t="s">
        <v>418</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f>SUM(AF68:AJ75)</f>
        <v>9428</v>
      </c>
      <c r="AG88" s="987"/>
      <c r="AH88" s="987"/>
      <c r="AI88" s="987"/>
      <c r="AJ88" s="987"/>
      <c r="AK88" s="991"/>
      <c r="AL88" s="991"/>
      <c r="AM88" s="991"/>
      <c r="AN88" s="991"/>
      <c r="AO88" s="991"/>
      <c r="AP88" s="987">
        <v>901</v>
      </c>
      <c r="AQ88" s="987"/>
      <c r="AR88" s="987"/>
      <c r="AS88" s="987"/>
      <c r="AT88" s="987"/>
      <c r="AU88" s="987">
        <v>285</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394</v>
      </c>
      <c r="BR102" s="965" t="s">
        <v>419</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10</v>
      </c>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420</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421</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424</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425</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426</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427</v>
      </c>
      <c r="AB109" s="924"/>
      <c r="AC109" s="924"/>
      <c r="AD109" s="924"/>
      <c r="AE109" s="925"/>
      <c r="AF109" s="926" t="s">
        <v>428</v>
      </c>
      <c r="AG109" s="924"/>
      <c r="AH109" s="924"/>
      <c r="AI109" s="924"/>
      <c r="AJ109" s="925"/>
      <c r="AK109" s="926" t="s">
        <v>309</v>
      </c>
      <c r="AL109" s="924"/>
      <c r="AM109" s="924"/>
      <c r="AN109" s="924"/>
      <c r="AO109" s="925"/>
      <c r="AP109" s="926" t="s">
        <v>429</v>
      </c>
      <c r="AQ109" s="924"/>
      <c r="AR109" s="924"/>
      <c r="AS109" s="924"/>
      <c r="AT109" s="957"/>
      <c r="AU109" s="923" t="s">
        <v>426</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427</v>
      </c>
      <c r="BR109" s="924"/>
      <c r="BS109" s="924"/>
      <c r="BT109" s="924"/>
      <c r="BU109" s="925"/>
      <c r="BV109" s="926" t="s">
        <v>428</v>
      </c>
      <c r="BW109" s="924"/>
      <c r="BX109" s="924"/>
      <c r="BY109" s="924"/>
      <c r="BZ109" s="925"/>
      <c r="CA109" s="926" t="s">
        <v>309</v>
      </c>
      <c r="CB109" s="924"/>
      <c r="CC109" s="924"/>
      <c r="CD109" s="924"/>
      <c r="CE109" s="925"/>
      <c r="CF109" s="964" t="s">
        <v>429</v>
      </c>
      <c r="CG109" s="964"/>
      <c r="CH109" s="964"/>
      <c r="CI109" s="964"/>
      <c r="CJ109" s="964"/>
      <c r="CK109" s="926" t="s">
        <v>430</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427</v>
      </c>
      <c r="DH109" s="924"/>
      <c r="DI109" s="924"/>
      <c r="DJ109" s="924"/>
      <c r="DK109" s="925"/>
      <c r="DL109" s="926" t="s">
        <v>428</v>
      </c>
      <c r="DM109" s="924"/>
      <c r="DN109" s="924"/>
      <c r="DO109" s="924"/>
      <c r="DP109" s="925"/>
      <c r="DQ109" s="926" t="s">
        <v>309</v>
      </c>
      <c r="DR109" s="924"/>
      <c r="DS109" s="924"/>
      <c r="DT109" s="924"/>
      <c r="DU109" s="925"/>
      <c r="DV109" s="926" t="s">
        <v>429</v>
      </c>
      <c r="DW109" s="924"/>
      <c r="DX109" s="924"/>
      <c r="DY109" s="924"/>
      <c r="DZ109" s="957"/>
    </row>
    <row r="110" spans="1:131" s="233" customFormat="1" ht="26.25" customHeight="1" x14ac:dyDescent="0.15">
      <c r="A110" s="835" t="s">
        <v>431</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546642</v>
      </c>
      <c r="AB110" s="917"/>
      <c r="AC110" s="917"/>
      <c r="AD110" s="917"/>
      <c r="AE110" s="918"/>
      <c r="AF110" s="919">
        <v>524370</v>
      </c>
      <c r="AG110" s="917"/>
      <c r="AH110" s="917"/>
      <c r="AI110" s="917"/>
      <c r="AJ110" s="918"/>
      <c r="AK110" s="919">
        <v>520623</v>
      </c>
      <c r="AL110" s="917"/>
      <c r="AM110" s="917"/>
      <c r="AN110" s="917"/>
      <c r="AO110" s="918"/>
      <c r="AP110" s="920">
        <v>10.5</v>
      </c>
      <c r="AQ110" s="921"/>
      <c r="AR110" s="921"/>
      <c r="AS110" s="921"/>
      <c r="AT110" s="922"/>
      <c r="AU110" s="958" t="s">
        <v>73</v>
      </c>
      <c r="AV110" s="959"/>
      <c r="AW110" s="959"/>
      <c r="AX110" s="959"/>
      <c r="AY110" s="959"/>
      <c r="AZ110" s="888" t="s">
        <v>432</v>
      </c>
      <c r="BA110" s="836"/>
      <c r="BB110" s="836"/>
      <c r="BC110" s="836"/>
      <c r="BD110" s="836"/>
      <c r="BE110" s="836"/>
      <c r="BF110" s="836"/>
      <c r="BG110" s="836"/>
      <c r="BH110" s="836"/>
      <c r="BI110" s="836"/>
      <c r="BJ110" s="836"/>
      <c r="BK110" s="836"/>
      <c r="BL110" s="836"/>
      <c r="BM110" s="836"/>
      <c r="BN110" s="836"/>
      <c r="BO110" s="836"/>
      <c r="BP110" s="837"/>
      <c r="BQ110" s="889">
        <v>5705264</v>
      </c>
      <c r="BR110" s="870"/>
      <c r="BS110" s="870"/>
      <c r="BT110" s="870"/>
      <c r="BU110" s="870"/>
      <c r="BV110" s="870">
        <v>6027484</v>
      </c>
      <c r="BW110" s="870"/>
      <c r="BX110" s="870"/>
      <c r="BY110" s="870"/>
      <c r="BZ110" s="870"/>
      <c r="CA110" s="870">
        <v>6455100</v>
      </c>
      <c r="CB110" s="870"/>
      <c r="CC110" s="870"/>
      <c r="CD110" s="870"/>
      <c r="CE110" s="870"/>
      <c r="CF110" s="894">
        <v>130</v>
      </c>
      <c r="CG110" s="895"/>
      <c r="CH110" s="895"/>
      <c r="CI110" s="895"/>
      <c r="CJ110" s="895"/>
      <c r="CK110" s="954" t="s">
        <v>433</v>
      </c>
      <c r="CL110" s="847"/>
      <c r="CM110" s="888" t="s">
        <v>434</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130</v>
      </c>
      <c r="DH110" s="870"/>
      <c r="DI110" s="870"/>
      <c r="DJ110" s="870"/>
      <c r="DK110" s="870"/>
      <c r="DL110" s="870" t="s">
        <v>130</v>
      </c>
      <c r="DM110" s="870"/>
      <c r="DN110" s="870"/>
      <c r="DO110" s="870"/>
      <c r="DP110" s="870"/>
      <c r="DQ110" s="870" t="s">
        <v>130</v>
      </c>
      <c r="DR110" s="870"/>
      <c r="DS110" s="870"/>
      <c r="DT110" s="870"/>
      <c r="DU110" s="870"/>
      <c r="DV110" s="871" t="s">
        <v>435</v>
      </c>
      <c r="DW110" s="871"/>
      <c r="DX110" s="871"/>
      <c r="DY110" s="871"/>
      <c r="DZ110" s="872"/>
    </row>
    <row r="111" spans="1:131" s="233" customFormat="1" ht="26.25" customHeight="1" x14ac:dyDescent="0.15">
      <c r="A111" s="802" t="s">
        <v>436</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435</v>
      </c>
      <c r="AB111" s="947"/>
      <c r="AC111" s="947"/>
      <c r="AD111" s="947"/>
      <c r="AE111" s="948"/>
      <c r="AF111" s="949" t="s">
        <v>435</v>
      </c>
      <c r="AG111" s="947"/>
      <c r="AH111" s="947"/>
      <c r="AI111" s="947"/>
      <c r="AJ111" s="948"/>
      <c r="AK111" s="949" t="s">
        <v>435</v>
      </c>
      <c r="AL111" s="947"/>
      <c r="AM111" s="947"/>
      <c r="AN111" s="947"/>
      <c r="AO111" s="948"/>
      <c r="AP111" s="950" t="s">
        <v>435</v>
      </c>
      <c r="AQ111" s="951"/>
      <c r="AR111" s="951"/>
      <c r="AS111" s="951"/>
      <c r="AT111" s="952"/>
      <c r="AU111" s="960"/>
      <c r="AV111" s="961"/>
      <c r="AW111" s="961"/>
      <c r="AX111" s="961"/>
      <c r="AY111" s="961"/>
      <c r="AZ111" s="843" t="s">
        <v>437</v>
      </c>
      <c r="BA111" s="780"/>
      <c r="BB111" s="780"/>
      <c r="BC111" s="780"/>
      <c r="BD111" s="780"/>
      <c r="BE111" s="780"/>
      <c r="BF111" s="780"/>
      <c r="BG111" s="780"/>
      <c r="BH111" s="780"/>
      <c r="BI111" s="780"/>
      <c r="BJ111" s="780"/>
      <c r="BK111" s="780"/>
      <c r="BL111" s="780"/>
      <c r="BM111" s="780"/>
      <c r="BN111" s="780"/>
      <c r="BO111" s="780"/>
      <c r="BP111" s="781"/>
      <c r="BQ111" s="844" t="s">
        <v>435</v>
      </c>
      <c r="BR111" s="845"/>
      <c r="BS111" s="845"/>
      <c r="BT111" s="845"/>
      <c r="BU111" s="845"/>
      <c r="BV111" s="845" t="s">
        <v>435</v>
      </c>
      <c r="BW111" s="845"/>
      <c r="BX111" s="845"/>
      <c r="BY111" s="845"/>
      <c r="BZ111" s="845"/>
      <c r="CA111" s="845" t="s">
        <v>435</v>
      </c>
      <c r="CB111" s="845"/>
      <c r="CC111" s="845"/>
      <c r="CD111" s="845"/>
      <c r="CE111" s="845"/>
      <c r="CF111" s="903" t="s">
        <v>435</v>
      </c>
      <c r="CG111" s="904"/>
      <c r="CH111" s="904"/>
      <c r="CI111" s="904"/>
      <c r="CJ111" s="904"/>
      <c r="CK111" s="955"/>
      <c r="CL111" s="849"/>
      <c r="CM111" s="843" t="s">
        <v>438</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435</v>
      </c>
      <c r="DH111" s="845"/>
      <c r="DI111" s="845"/>
      <c r="DJ111" s="845"/>
      <c r="DK111" s="845"/>
      <c r="DL111" s="845" t="s">
        <v>435</v>
      </c>
      <c r="DM111" s="845"/>
      <c r="DN111" s="845"/>
      <c r="DO111" s="845"/>
      <c r="DP111" s="845"/>
      <c r="DQ111" s="845" t="s">
        <v>435</v>
      </c>
      <c r="DR111" s="845"/>
      <c r="DS111" s="845"/>
      <c r="DT111" s="845"/>
      <c r="DU111" s="845"/>
      <c r="DV111" s="822" t="s">
        <v>435</v>
      </c>
      <c r="DW111" s="822"/>
      <c r="DX111" s="822"/>
      <c r="DY111" s="822"/>
      <c r="DZ111" s="823"/>
    </row>
    <row r="112" spans="1:131" s="233" customFormat="1" ht="26.25" customHeight="1" x14ac:dyDescent="0.15">
      <c r="A112" s="940" t="s">
        <v>439</v>
      </c>
      <c r="B112" s="941"/>
      <c r="C112" s="780" t="s">
        <v>440</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130</v>
      </c>
      <c r="AB112" s="808"/>
      <c r="AC112" s="808"/>
      <c r="AD112" s="808"/>
      <c r="AE112" s="809"/>
      <c r="AF112" s="810" t="s">
        <v>130</v>
      </c>
      <c r="AG112" s="808"/>
      <c r="AH112" s="808"/>
      <c r="AI112" s="808"/>
      <c r="AJ112" s="809"/>
      <c r="AK112" s="810" t="s">
        <v>130</v>
      </c>
      <c r="AL112" s="808"/>
      <c r="AM112" s="808"/>
      <c r="AN112" s="808"/>
      <c r="AO112" s="809"/>
      <c r="AP112" s="852" t="s">
        <v>130</v>
      </c>
      <c r="AQ112" s="853"/>
      <c r="AR112" s="853"/>
      <c r="AS112" s="853"/>
      <c r="AT112" s="854"/>
      <c r="AU112" s="960"/>
      <c r="AV112" s="961"/>
      <c r="AW112" s="961"/>
      <c r="AX112" s="961"/>
      <c r="AY112" s="961"/>
      <c r="AZ112" s="843" t="s">
        <v>441</v>
      </c>
      <c r="BA112" s="780"/>
      <c r="BB112" s="780"/>
      <c r="BC112" s="780"/>
      <c r="BD112" s="780"/>
      <c r="BE112" s="780"/>
      <c r="BF112" s="780"/>
      <c r="BG112" s="780"/>
      <c r="BH112" s="780"/>
      <c r="BI112" s="780"/>
      <c r="BJ112" s="780"/>
      <c r="BK112" s="780"/>
      <c r="BL112" s="780"/>
      <c r="BM112" s="780"/>
      <c r="BN112" s="780"/>
      <c r="BO112" s="780"/>
      <c r="BP112" s="781"/>
      <c r="BQ112" s="844">
        <v>2138604</v>
      </c>
      <c r="BR112" s="845"/>
      <c r="BS112" s="845"/>
      <c r="BT112" s="845"/>
      <c r="BU112" s="845"/>
      <c r="BV112" s="845">
        <v>2206302</v>
      </c>
      <c r="BW112" s="845"/>
      <c r="BX112" s="845"/>
      <c r="BY112" s="845"/>
      <c r="BZ112" s="845"/>
      <c r="CA112" s="845">
        <v>2178661</v>
      </c>
      <c r="CB112" s="845"/>
      <c r="CC112" s="845"/>
      <c r="CD112" s="845"/>
      <c r="CE112" s="845"/>
      <c r="CF112" s="903">
        <v>43.9</v>
      </c>
      <c r="CG112" s="904"/>
      <c r="CH112" s="904"/>
      <c r="CI112" s="904"/>
      <c r="CJ112" s="904"/>
      <c r="CK112" s="955"/>
      <c r="CL112" s="849"/>
      <c r="CM112" s="843" t="s">
        <v>442</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130</v>
      </c>
      <c r="DH112" s="845"/>
      <c r="DI112" s="845"/>
      <c r="DJ112" s="845"/>
      <c r="DK112" s="845"/>
      <c r="DL112" s="845" t="s">
        <v>130</v>
      </c>
      <c r="DM112" s="845"/>
      <c r="DN112" s="845"/>
      <c r="DO112" s="845"/>
      <c r="DP112" s="845"/>
      <c r="DQ112" s="845" t="s">
        <v>130</v>
      </c>
      <c r="DR112" s="845"/>
      <c r="DS112" s="845"/>
      <c r="DT112" s="845"/>
      <c r="DU112" s="845"/>
      <c r="DV112" s="822" t="s">
        <v>130</v>
      </c>
      <c r="DW112" s="822"/>
      <c r="DX112" s="822"/>
      <c r="DY112" s="822"/>
      <c r="DZ112" s="823"/>
    </row>
    <row r="113" spans="1:130" s="233" customFormat="1" ht="26.25" customHeight="1" x14ac:dyDescent="0.15">
      <c r="A113" s="942"/>
      <c r="B113" s="943"/>
      <c r="C113" s="780" t="s">
        <v>443</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103202</v>
      </c>
      <c r="AB113" s="947"/>
      <c r="AC113" s="947"/>
      <c r="AD113" s="947"/>
      <c r="AE113" s="948"/>
      <c r="AF113" s="949">
        <v>108277</v>
      </c>
      <c r="AG113" s="947"/>
      <c r="AH113" s="947"/>
      <c r="AI113" s="947"/>
      <c r="AJ113" s="948"/>
      <c r="AK113" s="949">
        <v>113239</v>
      </c>
      <c r="AL113" s="947"/>
      <c r="AM113" s="947"/>
      <c r="AN113" s="947"/>
      <c r="AO113" s="948"/>
      <c r="AP113" s="950">
        <v>2.2999999999999998</v>
      </c>
      <c r="AQ113" s="951"/>
      <c r="AR113" s="951"/>
      <c r="AS113" s="951"/>
      <c r="AT113" s="952"/>
      <c r="AU113" s="960"/>
      <c r="AV113" s="961"/>
      <c r="AW113" s="961"/>
      <c r="AX113" s="961"/>
      <c r="AY113" s="961"/>
      <c r="AZ113" s="843" t="s">
        <v>444</v>
      </c>
      <c r="BA113" s="780"/>
      <c r="BB113" s="780"/>
      <c r="BC113" s="780"/>
      <c r="BD113" s="780"/>
      <c r="BE113" s="780"/>
      <c r="BF113" s="780"/>
      <c r="BG113" s="780"/>
      <c r="BH113" s="780"/>
      <c r="BI113" s="780"/>
      <c r="BJ113" s="780"/>
      <c r="BK113" s="780"/>
      <c r="BL113" s="780"/>
      <c r="BM113" s="780"/>
      <c r="BN113" s="780"/>
      <c r="BO113" s="780"/>
      <c r="BP113" s="781"/>
      <c r="BQ113" s="844">
        <v>346412</v>
      </c>
      <c r="BR113" s="845"/>
      <c r="BS113" s="845"/>
      <c r="BT113" s="845"/>
      <c r="BU113" s="845"/>
      <c r="BV113" s="845">
        <v>323967</v>
      </c>
      <c r="BW113" s="845"/>
      <c r="BX113" s="845"/>
      <c r="BY113" s="845"/>
      <c r="BZ113" s="845"/>
      <c r="CA113" s="845">
        <v>285286</v>
      </c>
      <c r="CB113" s="845"/>
      <c r="CC113" s="845"/>
      <c r="CD113" s="845"/>
      <c r="CE113" s="845"/>
      <c r="CF113" s="903">
        <v>5.7</v>
      </c>
      <c r="CG113" s="904"/>
      <c r="CH113" s="904"/>
      <c r="CI113" s="904"/>
      <c r="CJ113" s="904"/>
      <c r="CK113" s="955"/>
      <c r="CL113" s="849"/>
      <c r="CM113" s="843" t="s">
        <v>445</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130</v>
      </c>
      <c r="DH113" s="808"/>
      <c r="DI113" s="808"/>
      <c r="DJ113" s="808"/>
      <c r="DK113" s="809"/>
      <c r="DL113" s="810" t="s">
        <v>130</v>
      </c>
      <c r="DM113" s="808"/>
      <c r="DN113" s="808"/>
      <c r="DO113" s="808"/>
      <c r="DP113" s="809"/>
      <c r="DQ113" s="810" t="s">
        <v>130</v>
      </c>
      <c r="DR113" s="808"/>
      <c r="DS113" s="808"/>
      <c r="DT113" s="808"/>
      <c r="DU113" s="809"/>
      <c r="DV113" s="852" t="s">
        <v>130</v>
      </c>
      <c r="DW113" s="853"/>
      <c r="DX113" s="853"/>
      <c r="DY113" s="853"/>
      <c r="DZ113" s="854"/>
    </row>
    <row r="114" spans="1:130" s="233" customFormat="1" ht="26.25" customHeight="1" x14ac:dyDescent="0.15">
      <c r="A114" s="942"/>
      <c r="B114" s="943"/>
      <c r="C114" s="780" t="s">
        <v>446</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43094</v>
      </c>
      <c r="AB114" s="808"/>
      <c r="AC114" s="808"/>
      <c r="AD114" s="808"/>
      <c r="AE114" s="809"/>
      <c r="AF114" s="810">
        <v>42992</v>
      </c>
      <c r="AG114" s="808"/>
      <c r="AH114" s="808"/>
      <c r="AI114" s="808"/>
      <c r="AJ114" s="809"/>
      <c r="AK114" s="810">
        <v>42911</v>
      </c>
      <c r="AL114" s="808"/>
      <c r="AM114" s="808"/>
      <c r="AN114" s="808"/>
      <c r="AO114" s="809"/>
      <c r="AP114" s="852">
        <v>0.9</v>
      </c>
      <c r="AQ114" s="853"/>
      <c r="AR114" s="853"/>
      <c r="AS114" s="853"/>
      <c r="AT114" s="854"/>
      <c r="AU114" s="960"/>
      <c r="AV114" s="961"/>
      <c r="AW114" s="961"/>
      <c r="AX114" s="961"/>
      <c r="AY114" s="961"/>
      <c r="AZ114" s="843" t="s">
        <v>447</v>
      </c>
      <c r="BA114" s="780"/>
      <c r="BB114" s="780"/>
      <c r="BC114" s="780"/>
      <c r="BD114" s="780"/>
      <c r="BE114" s="780"/>
      <c r="BF114" s="780"/>
      <c r="BG114" s="780"/>
      <c r="BH114" s="780"/>
      <c r="BI114" s="780"/>
      <c r="BJ114" s="780"/>
      <c r="BK114" s="780"/>
      <c r="BL114" s="780"/>
      <c r="BM114" s="780"/>
      <c r="BN114" s="780"/>
      <c r="BO114" s="780"/>
      <c r="BP114" s="781"/>
      <c r="BQ114" s="844">
        <v>480193</v>
      </c>
      <c r="BR114" s="845"/>
      <c r="BS114" s="845"/>
      <c r="BT114" s="845"/>
      <c r="BU114" s="845"/>
      <c r="BV114" s="845">
        <v>469047</v>
      </c>
      <c r="BW114" s="845"/>
      <c r="BX114" s="845"/>
      <c r="BY114" s="845"/>
      <c r="BZ114" s="845"/>
      <c r="CA114" s="845">
        <v>459456</v>
      </c>
      <c r="CB114" s="845"/>
      <c r="CC114" s="845"/>
      <c r="CD114" s="845"/>
      <c r="CE114" s="845"/>
      <c r="CF114" s="903">
        <v>9.3000000000000007</v>
      </c>
      <c r="CG114" s="904"/>
      <c r="CH114" s="904"/>
      <c r="CI114" s="904"/>
      <c r="CJ114" s="904"/>
      <c r="CK114" s="955"/>
      <c r="CL114" s="849"/>
      <c r="CM114" s="843" t="s">
        <v>448</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130</v>
      </c>
      <c r="DH114" s="808"/>
      <c r="DI114" s="808"/>
      <c r="DJ114" s="808"/>
      <c r="DK114" s="809"/>
      <c r="DL114" s="810" t="s">
        <v>130</v>
      </c>
      <c r="DM114" s="808"/>
      <c r="DN114" s="808"/>
      <c r="DO114" s="808"/>
      <c r="DP114" s="809"/>
      <c r="DQ114" s="810" t="s">
        <v>130</v>
      </c>
      <c r="DR114" s="808"/>
      <c r="DS114" s="808"/>
      <c r="DT114" s="808"/>
      <c r="DU114" s="809"/>
      <c r="DV114" s="852" t="s">
        <v>130</v>
      </c>
      <c r="DW114" s="853"/>
      <c r="DX114" s="853"/>
      <c r="DY114" s="853"/>
      <c r="DZ114" s="854"/>
    </row>
    <row r="115" spans="1:130" s="233" customFormat="1" ht="26.25" customHeight="1" x14ac:dyDescent="0.15">
      <c r="A115" s="942"/>
      <c r="B115" s="943"/>
      <c r="C115" s="780" t="s">
        <v>449</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130</v>
      </c>
      <c r="AB115" s="947"/>
      <c r="AC115" s="947"/>
      <c r="AD115" s="947"/>
      <c r="AE115" s="948"/>
      <c r="AF115" s="949" t="s">
        <v>130</v>
      </c>
      <c r="AG115" s="947"/>
      <c r="AH115" s="947"/>
      <c r="AI115" s="947"/>
      <c r="AJ115" s="948"/>
      <c r="AK115" s="949" t="s">
        <v>130</v>
      </c>
      <c r="AL115" s="947"/>
      <c r="AM115" s="947"/>
      <c r="AN115" s="947"/>
      <c r="AO115" s="948"/>
      <c r="AP115" s="950" t="s">
        <v>130</v>
      </c>
      <c r="AQ115" s="951"/>
      <c r="AR115" s="951"/>
      <c r="AS115" s="951"/>
      <c r="AT115" s="952"/>
      <c r="AU115" s="960"/>
      <c r="AV115" s="961"/>
      <c r="AW115" s="961"/>
      <c r="AX115" s="961"/>
      <c r="AY115" s="961"/>
      <c r="AZ115" s="843" t="s">
        <v>450</v>
      </c>
      <c r="BA115" s="780"/>
      <c r="BB115" s="780"/>
      <c r="BC115" s="780"/>
      <c r="BD115" s="780"/>
      <c r="BE115" s="780"/>
      <c r="BF115" s="780"/>
      <c r="BG115" s="780"/>
      <c r="BH115" s="780"/>
      <c r="BI115" s="780"/>
      <c r="BJ115" s="780"/>
      <c r="BK115" s="780"/>
      <c r="BL115" s="780"/>
      <c r="BM115" s="780"/>
      <c r="BN115" s="780"/>
      <c r="BO115" s="780"/>
      <c r="BP115" s="781"/>
      <c r="BQ115" s="844" t="s">
        <v>130</v>
      </c>
      <c r="BR115" s="845"/>
      <c r="BS115" s="845"/>
      <c r="BT115" s="845"/>
      <c r="BU115" s="845"/>
      <c r="BV115" s="845" t="s">
        <v>130</v>
      </c>
      <c r="BW115" s="845"/>
      <c r="BX115" s="845"/>
      <c r="BY115" s="845"/>
      <c r="BZ115" s="845"/>
      <c r="CA115" s="845" t="s">
        <v>130</v>
      </c>
      <c r="CB115" s="845"/>
      <c r="CC115" s="845"/>
      <c r="CD115" s="845"/>
      <c r="CE115" s="845"/>
      <c r="CF115" s="903" t="s">
        <v>130</v>
      </c>
      <c r="CG115" s="904"/>
      <c r="CH115" s="904"/>
      <c r="CI115" s="904"/>
      <c r="CJ115" s="904"/>
      <c r="CK115" s="955"/>
      <c r="CL115" s="849"/>
      <c r="CM115" s="843" t="s">
        <v>451</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130</v>
      </c>
      <c r="DH115" s="808"/>
      <c r="DI115" s="808"/>
      <c r="DJ115" s="808"/>
      <c r="DK115" s="809"/>
      <c r="DL115" s="810" t="s">
        <v>130</v>
      </c>
      <c r="DM115" s="808"/>
      <c r="DN115" s="808"/>
      <c r="DO115" s="808"/>
      <c r="DP115" s="809"/>
      <c r="DQ115" s="810" t="s">
        <v>130</v>
      </c>
      <c r="DR115" s="808"/>
      <c r="DS115" s="808"/>
      <c r="DT115" s="808"/>
      <c r="DU115" s="809"/>
      <c r="DV115" s="852" t="s">
        <v>130</v>
      </c>
      <c r="DW115" s="853"/>
      <c r="DX115" s="853"/>
      <c r="DY115" s="853"/>
      <c r="DZ115" s="854"/>
    </row>
    <row r="116" spans="1:130" s="233" customFormat="1" ht="26.25" customHeight="1" x14ac:dyDescent="0.15">
      <c r="A116" s="944"/>
      <c r="B116" s="945"/>
      <c r="C116" s="867" t="s">
        <v>452</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130</v>
      </c>
      <c r="AB116" s="808"/>
      <c r="AC116" s="808"/>
      <c r="AD116" s="808"/>
      <c r="AE116" s="809"/>
      <c r="AF116" s="810" t="s">
        <v>130</v>
      </c>
      <c r="AG116" s="808"/>
      <c r="AH116" s="808"/>
      <c r="AI116" s="808"/>
      <c r="AJ116" s="809"/>
      <c r="AK116" s="810" t="s">
        <v>130</v>
      </c>
      <c r="AL116" s="808"/>
      <c r="AM116" s="808"/>
      <c r="AN116" s="808"/>
      <c r="AO116" s="809"/>
      <c r="AP116" s="852" t="s">
        <v>130</v>
      </c>
      <c r="AQ116" s="853"/>
      <c r="AR116" s="853"/>
      <c r="AS116" s="853"/>
      <c r="AT116" s="854"/>
      <c r="AU116" s="960"/>
      <c r="AV116" s="961"/>
      <c r="AW116" s="961"/>
      <c r="AX116" s="961"/>
      <c r="AY116" s="961"/>
      <c r="AZ116" s="937" t="s">
        <v>453</v>
      </c>
      <c r="BA116" s="938"/>
      <c r="BB116" s="938"/>
      <c r="BC116" s="938"/>
      <c r="BD116" s="938"/>
      <c r="BE116" s="938"/>
      <c r="BF116" s="938"/>
      <c r="BG116" s="938"/>
      <c r="BH116" s="938"/>
      <c r="BI116" s="938"/>
      <c r="BJ116" s="938"/>
      <c r="BK116" s="938"/>
      <c r="BL116" s="938"/>
      <c r="BM116" s="938"/>
      <c r="BN116" s="938"/>
      <c r="BO116" s="938"/>
      <c r="BP116" s="939"/>
      <c r="BQ116" s="844" t="s">
        <v>130</v>
      </c>
      <c r="BR116" s="845"/>
      <c r="BS116" s="845"/>
      <c r="BT116" s="845"/>
      <c r="BU116" s="845"/>
      <c r="BV116" s="845" t="s">
        <v>130</v>
      </c>
      <c r="BW116" s="845"/>
      <c r="BX116" s="845"/>
      <c r="BY116" s="845"/>
      <c r="BZ116" s="845"/>
      <c r="CA116" s="845" t="s">
        <v>130</v>
      </c>
      <c r="CB116" s="845"/>
      <c r="CC116" s="845"/>
      <c r="CD116" s="845"/>
      <c r="CE116" s="845"/>
      <c r="CF116" s="903" t="s">
        <v>130</v>
      </c>
      <c r="CG116" s="904"/>
      <c r="CH116" s="904"/>
      <c r="CI116" s="904"/>
      <c r="CJ116" s="904"/>
      <c r="CK116" s="955"/>
      <c r="CL116" s="849"/>
      <c r="CM116" s="843" t="s">
        <v>454</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130</v>
      </c>
      <c r="DH116" s="808"/>
      <c r="DI116" s="808"/>
      <c r="DJ116" s="808"/>
      <c r="DK116" s="809"/>
      <c r="DL116" s="810" t="s">
        <v>130</v>
      </c>
      <c r="DM116" s="808"/>
      <c r="DN116" s="808"/>
      <c r="DO116" s="808"/>
      <c r="DP116" s="809"/>
      <c r="DQ116" s="810" t="s">
        <v>130</v>
      </c>
      <c r="DR116" s="808"/>
      <c r="DS116" s="808"/>
      <c r="DT116" s="808"/>
      <c r="DU116" s="809"/>
      <c r="DV116" s="852" t="s">
        <v>130</v>
      </c>
      <c r="DW116" s="853"/>
      <c r="DX116" s="853"/>
      <c r="DY116" s="853"/>
      <c r="DZ116" s="854"/>
    </row>
    <row r="117" spans="1:130" s="233" customFormat="1" ht="26.25" customHeight="1" x14ac:dyDescent="0.15">
      <c r="A117" s="923" t="s">
        <v>189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455</v>
      </c>
      <c r="Z117" s="925"/>
      <c r="AA117" s="930">
        <v>692938</v>
      </c>
      <c r="AB117" s="931"/>
      <c r="AC117" s="931"/>
      <c r="AD117" s="931"/>
      <c r="AE117" s="932"/>
      <c r="AF117" s="933">
        <v>675639</v>
      </c>
      <c r="AG117" s="931"/>
      <c r="AH117" s="931"/>
      <c r="AI117" s="931"/>
      <c r="AJ117" s="932"/>
      <c r="AK117" s="933">
        <v>676773</v>
      </c>
      <c r="AL117" s="931"/>
      <c r="AM117" s="931"/>
      <c r="AN117" s="931"/>
      <c r="AO117" s="932"/>
      <c r="AP117" s="934"/>
      <c r="AQ117" s="935"/>
      <c r="AR117" s="935"/>
      <c r="AS117" s="935"/>
      <c r="AT117" s="936"/>
      <c r="AU117" s="960"/>
      <c r="AV117" s="961"/>
      <c r="AW117" s="961"/>
      <c r="AX117" s="961"/>
      <c r="AY117" s="961"/>
      <c r="AZ117" s="891" t="s">
        <v>456</v>
      </c>
      <c r="BA117" s="892"/>
      <c r="BB117" s="892"/>
      <c r="BC117" s="892"/>
      <c r="BD117" s="892"/>
      <c r="BE117" s="892"/>
      <c r="BF117" s="892"/>
      <c r="BG117" s="892"/>
      <c r="BH117" s="892"/>
      <c r="BI117" s="892"/>
      <c r="BJ117" s="892"/>
      <c r="BK117" s="892"/>
      <c r="BL117" s="892"/>
      <c r="BM117" s="892"/>
      <c r="BN117" s="892"/>
      <c r="BO117" s="892"/>
      <c r="BP117" s="893"/>
      <c r="BQ117" s="844" t="s">
        <v>130</v>
      </c>
      <c r="BR117" s="845"/>
      <c r="BS117" s="845"/>
      <c r="BT117" s="845"/>
      <c r="BU117" s="845"/>
      <c r="BV117" s="845" t="s">
        <v>130</v>
      </c>
      <c r="BW117" s="845"/>
      <c r="BX117" s="845"/>
      <c r="BY117" s="845"/>
      <c r="BZ117" s="845"/>
      <c r="CA117" s="845" t="s">
        <v>130</v>
      </c>
      <c r="CB117" s="845"/>
      <c r="CC117" s="845"/>
      <c r="CD117" s="845"/>
      <c r="CE117" s="845"/>
      <c r="CF117" s="903" t="s">
        <v>130</v>
      </c>
      <c r="CG117" s="904"/>
      <c r="CH117" s="904"/>
      <c r="CI117" s="904"/>
      <c r="CJ117" s="904"/>
      <c r="CK117" s="955"/>
      <c r="CL117" s="849"/>
      <c r="CM117" s="843" t="s">
        <v>457</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130</v>
      </c>
      <c r="DH117" s="808"/>
      <c r="DI117" s="808"/>
      <c r="DJ117" s="808"/>
      <c r="DK117" s="809"/>
      <c r="DL117" s="810" t="s">
        <v>130</v>
      </c>
      <c r="DM117" s="808"/>
      <c r="DN117" s="808"/>
      <c r="DO117" s="808"/>
      <c r="DP117" s="809"/>
      <c r="DQ117" s="810" t="s">
        <v>130</v>
      </c>
      <c r="DR117" s="808"/>
      <c r="DS117" s="808"/>
      <c r="DT117" s="808"/>
      <c r="DU117" s="809"/>
      <c r="DV117" s="852" t="s">
        <v>130</v>
      </c>
      <c r="DW117" s="853"/>
      <c r="DX117" s="853"/>
      <c r="DY117" s="853"/>
      <c r="DZ117" s="854"/>
    </row>
    <row r="118" spans="1:130" s="233" customFormat="1" ht="26.25" customHeight="1" x14ac:dyDescent="0.15">
      <c r="A118" s="923" t="s">
        <v>430</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427</v>
      </c>
      <c r="AB118" s="924"/>
      <c r="AC118" s="924"/>
      <c r="AD118" s="924"/>
      <c r="AE118" s="925"/>
      <c r="AF118" s="926" t="s">
        <v>428</v>
      </c>
      <c r="AG118" s="924"/>
      <c r="AH118" s="924"/>
      <c r="AI118" s="924"/>
      <c r="AJ118" s="925"/>
      <c r="AK118" s="926" t="s">
        <v>309</v>
      </c>
      <c r="AL118" s="924"/>
      <c r="AM118" s="924"/>
      <c r="AN118" s="924"/>
      <c r="AO118" s="925"/>
      <c r="AP118" s="927" t="s">
        <v>429</v>
      </c>
      <c r="AQ118" s="928"/>
      <c r="AR118" s="928"/>
      <c r="AS118" s="928"/>
      <c r="AT118" s="929"/>
      <c r="AU118" s="960"/>
      <c r="AV118" s="961"/>
      <c r="AW118" s="961"/>
      <c r="AX118" s="961"/>
      <c r="AY118" s="961"/>
      <c r="AZ118" s="866" t="s">
        <v>458</v>
      </c>
      <c r="BA118" s="867"/>
      <c r="BB118" s="867"/>
      <c r="BC118" s="867"/>
      <c r="BD118" s="867"/>
      <c r="BE118" s="867"/>
      <c r="BF118" s="867"/>
      <c r="BG118" s="867"/>
      <c r="BH118" s="867"/>
      <c r="BI118" s="867"/>
      <c r="BJ118" s="867"/>
      <c r="BK118" s="867"/>
      <c r="BL118" s="867"/>
      <c r="BM118" s="867"/>
      <c r="BN118" s="867"/>
      <c r="BO118" s="867"/>
      <c r="BP118" s="868"/>
      <c r="BQ118" s="907" t="s">
        <v>130</v>
      </c>
      <c r="BR118" s="873"/>
      <c r="BS118" s="873"/>
      <c r="BT118" s="873"/>
      <c r="BU118" s="873"/>
      <c r="BV118" s="873" t="s">
        <v>130</v>
      </c>
      <c r="BW118" s="873"/>
      <c r="BX118" s="873"/>
      <c r="BY118" s="873"/>
      <c r="BZ118" s="873"/>
      <c r="CA118" s="873" t="s">
        <v>130</v>
      </c>
      <c r="CB118" s="873"/>
      <c r="CC118" s="873"/>
      <c r="CD118" s="873"/>
      <c r="CE118" s="873"/>
      <c r="CF118" s="903" t="s">
        <v>130</v>
      </c>
      <c r="CG118" s="904"/>
      <c r="CH118" s="904"/>
      <c r="CI118" s="904"/>
      <c r="CJ118" s="904"/>
      <c r="CK118" s="955"/>
      <c r="CL118" s="849"/>
      <c r="CM118" s="843" t="s">
        <v>459</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130</v>
      </c>
      <c r="DH118" s="808"/>
      <c r="DI118" s="808"/>
      <c r="DJ118" s="808"/>
      <c r="DK118" s="809"/>
      <c r="DL118" s="810" t="s">
        <v>130</v>
      </c>
      <c r="DM118" s="808"/>
      <c r="DN118" s="808"/>
      <c r="DO118" s="808"/>
      <c r="DP118" s="809"/>
      <c r="DQ118" s="810" t="s">
        <v>130</v>
      </c>
      <c r="DR118" s="808"/>
      <c r="DS118" s="808"/>
      <c r="DT118" s="808"/>
      <c r="DU118" s="809"/>
      <c r="DV118" s="852" t="s">
        <v>130</v>
      </c>
      <c r="DW118" s="853"/>
      <c r="DX118" s="853"/>
      <c r="DY118" s="853"/>
      <c r="DZ118" s="854"/>
    </row>
    <row r="119" spans="1:130" s="233" customFormat="1" ht="26.25" customHeight="1" x14ac:dyDescent="0.15">
      <c r="A119" s="846" t="s">
        <v>433</v>
      </c>
      <c r="B119" s="847"/>
      <c r="C119" s="888" t="s">
        <v>434</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130</v>
      </c>
      <c r="AB119" s="917"/>
      <c r="AC119" s="917"/>
      <c r="AD119" s="917"/>
      <c r="AE119" s="918"/>
      <c r="AF119" s="919" t="s">
        <v>130</v>
      </c>
      <c r="AG119" s="917"/>
      <c r="AH119" s="917"/>
      <c r="AI119" s="917"/>
      <c r="AJ119" s="918"/>
      <c r="AK119" s="919" t="s">
        <v>130</v>
      </c>
      <c r="AL119" s="917"/>
      <c r="AM119" s="917"/>
      <c r="AN119" s="917"/>
      <c r="AO119" s="918"/>
      <c r="AP119" s="920" t="s">
        <v>130</v>
      </c>
      <c r="AQ119" s="921"/>
      <c r="AR119" s="921"/>
      <c r="AS119" s="921"/>
      <c r="AT119" s="922"/>
      <c r="AU119" s="962"/>
      <c r="AV119" s="963"/>
      <c r="AW119" s="963"/>
      <c r="AX119" s="963"/>
      <c r="AY119" s="963"/>
      <c r="AZ119" s="254" t="s">
        <v>189</v>
      </c>
      <c r="BA119" s="254"/>
      <c r="BB119" s="254"/>
      <c r="BC119" s="254"/>
      <c r="BD119" s="254"/>
      <c r="BE119" s="254"/>
      <c r="BF119" s="254"/>
      <c r="BG119" s="254"/>
      <c r="BH119" s="254"/>
      <c r="BI119" s="254"/>
      <c r="BJ119" s="254"/>
      <c r="BK119" s="254"/>
      <c r="BL119" s="254"/>
      <c r="BM119" s="254"/>
      <c r="BN119" s="254"/>
      <c r="BO119" s="905" t="s">
        <v>460</v>
      </c>
      <c r="BP119" s="906"/>
      <c r="BQ119" s="907">
        <v>8670473</v>
      </c>
      <c r="BR119" s="873"/>
      <c r="BS119" s="873"/>
      <c r="BT119" s="873"/>
      <c r="BU119" s="873"/>
      <c r="BV119" s="873">
        <v>9026800</v>
      </c>
      <c r="BW119" s="873"/>
      <c r="BX119" s="873"/>
      <c r="BY119" s="873"/>
      <c r="BZ119" s="873"/>
      <c r="CA119" s="873">
        <v>9378503</v>
      </c>
      <c r="CB119" s="873"/>
      <c r="CC119" s="873"/>
      <c r="CD119" s="873"/>
      <c r="CE119" s="873"/>
      <c r="CF119" s="776"/>
      <c r="CG119" s="777"/>
      <c r="CH119" s="777"/>
      <c r="CI119" s="777"/>
      <c r="CJ119" s="862"/>
      <c r="CK119" s="956"/>
      <c r="CL119" s="851"/>
      <c r="CM119" s="866" t="s">
        <v>461</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130</v>
      </c>
      <c r="DH119" s="792"/>
      <c r="DI119" s="792"/>
      <c r="DJ119" s="792"/>
      <c r="DK119" s="793"/>
      <c r="DL119" s="794" t="s">
        <v>130</v>
      </c>
      <c r="DM119" s="792"/>
      <c r="DN119" s="792"/>
      <c r="DO119" s="792"/>
      <c r="DP119" s="793"/>
      <c r="DQ119" s="794" t="s">
        <v>130</v>
      </c>
      <c r="DR119" s="792"/>
      <c r="DS119" s="792"/>
      <c r="DT119" s="792"/>
      <c r="DU119" s="793"/>
      <c r="DV119" s="876" t="s">
        <v>130</v>
      </c>
      <c r="DW119" s="877"/>
      <c r="DX119" s="877"/>
      <c r="DY119" s="877"/>
      <c r="DZ119" s="878"/>
    </row>
    <row r="120" spans="1:130" s="233" customFormat="1" ht="26.25" customHeight="1" x14ac:dyDescent="0.15">
      <c r="A120" s="848"/>
      <c r="B120" s="849"/>
      <c r="C120" s="843" t="s">
        <v>438</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130</v>
      </c>
      <c r="AB120" s="808"/>
      <c r="AC120" s="808"/>
      <c r="AD120" s="808"/>
      <c r="AE120" s="809"/>
      <c r="AF120" s="810" t="s">
        <v>130</v>
      </c>
      <c r="AG120" s="808"/>
      <c r="AH120" s="808"/>
      <c r="AI120" s="808"/>
      <c r="AJ120" s="809"/>
      <c r="AK120" s="810" t="s">
        <v>130</v>
      </c>
      <c r="AL120" s="808"/>
      <c r="AM120" s="808"/>
      <c r="AN120" s="808"/>
      <c r="AO120" s="809"/>
      <c r="AP120" s="852" t="s">
        <v>130</v>
      </c>
      <c r="AQ120" s="853"/>
      <c r="AR120" s="853"/>
      <c r="AS120" s="853"/>
      <c r="AT120" s="854"/>
      <c r="AU120" s="908" t="s">
        <v>462</v>
      </c>
      <c r="AV120" s="909"/>
      <c r="AW120" s="909"/>
      <c r="AX120" s="909"/>
      <c r="AY120" s="910"/>
      <c r="AZ120" s="888" t="s">
        <v>463</v>
      </c>
      <c r="BA120" s="836"/>
      <c r="BB120" s="836"/>
      <c r="BC120" s="836"/>
      <c r="BD120" s="836"/>
      <c r="BE120" s="836"/>
      <c r="BF120" s="836"/>
      <c r="BG120" s="836"/>
      <c r="BH120" s="836"/>
      <c r="BI120" s="836"/>
      <c r="BJ120" s="836"/>
      <c r="BK120" s="836"/>
      <c r="BL120" s="836"/>
      <c r="BM120" s="836"/>
      <c r="BN120" s="836"/>
      <c r="BO120" s="836"/>
      <c r="BP120" s="837"/>
      <c r="BQ120" s="889">
        <v>5021606</v>
      </c>
      <c r="BR120" s="870"/>
      <c r="BS120" s="870"/>
      <c r="BT120" s="870"/>
      <c r="BU120" s="870"/>
      <c r="BV120" s="870">
        <v>5246895</v>
      </c>
      <c r="BW120" s="870"/>
      <c r="BX120" s="870"/>
      <c r="BY120" s="870"/>
      <c r="BZ120" s="870"/>
      <c r="CA120" s="870">
        <v>5594351</v>
      </c>
      <c r="CB120" s="870"/>
      <c r="CC120" s="870"/>
      <c r="CD120" s="870"/>
      <c r="CE120" s="870"/>
      <c r="CF120" s="894">
        <v>112.7</v>
      </c>
      <c r="CG120" s="895"/>
      <c r="CH120" s="895"/>
      <c r="CI120" s="895"/>
      <c r="CJ120" s="895"/>
      <c r="CK120" s="896" t="s">
        <v>464</v>
      </c>
      <c r="CL120" s="880"/>
      <c r="CM120" s="880"/>
      <c r="CN120" s="880"/>
      <c r="CO120" s="881"/>
      <c r="CP120" s="900" t="s">
        <v>412</v>
      </c>
      <c r="CQ120" s="901"/>
      <c r="CR120" s="901"/>
      <c r="CS120" s="901"/>
      <c r="CT120" s="901"/>
      <c r="CU120" s="901"/>
      <c r="CV120" s="901"/>
      <c r="CW120" s="901"/>
      <c r="CX120" s="901"/>
      <c r="CY120" s="901"/>
      <c r="CZ120" s="901"/>
      <c r="DA120" s="901"/>
      <c r="DB120" s="901"/>
      <c r="DC120" s="901"/>
      <c r="DD120" s="901"/>
      <c r="DE120" s="901"/>
      <c r="DF120" s="902"/>
      <c r="DG120" s="889">
        <v>2138604</v>
      </c>
      <c r="DH120" s="870"/>
      <c r="DI120" s="870"/>
      <c r="DJ120" s="870"/>
      <c r="DK120" s="870"/>
      <c r="DL120" s="870">
        <v>2206302</v>
      </c>
      <c r="DM120" s="870"/>
      <c r="DN120" s="870"/>
      <c r="DO120" s="870"/>
      <c r="DP120" s="870"/>
      <c r="DQ120" s="870">
        <v>2178661</v>
      </c>
      <c r="DR120" s="870"/>
      <c r="DS120" s="870"/>
      <c r="DT120" s="870"/>
      <c r="DU120" s="870"/>
      <c r="DV120" s="871">
        <v>43.9</v>
      </c>
      <c r="DW120" s="871"/>
      <c r="DX120" s="871"/>
      <c r="DY120" s="871"/>
      <c r="DZ120" s="872"/>
    </row>
    <row r="121" spans="1:130" s="233" customFormat="1" ht="26.25" customHeight="1" x14ac:dyDescent="0.15">
      <c r="A121" s="848"/>
      <c r="B121" s="849"/>
      <c r="C121" s="891" t="s">
        <v>465</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130</v>
      </c>
      <c r="AB121" s="808"/>
      <c r="AC121" s="808"/>
      <c r="AD121" s="808"/>
      <c r="AE121" s="809"/>
      <c r="AF121" s="810" t="s">
        <v>130</v>
      </c>
      <c r="AG121" s="808"/>
      <c r="AH121" s="808"/>
      <c r="AI121" s="808"/>
      <c r="AJ121" s="809"/>
      <c r="AK121" s="810" t="s">
        <v>130</v>
      </c>
      <c r="AL121" s="808"/>
      <c r="AM121" s="808"/>
      <c r="AN121" s="808"/>
      <c r="AO121" s="809"/>
      <c r="AP121" s="852" t="s">
        <v>130</v>
      </c>
      <c r="AQ121" s="853"/>
      <c r="AR121" s="853"/>
      <c r="AS121" s="853"/>
      <c r="AT121" s="854"/>
      <c r="AU121" s="911"/>
      <c r="AV121" s="912"/>
      <c r="AW121" s="912"/>
      <c r="AX121" s="912"/>
      <c r="AY121" s="913"/>
      <c r="AZ121" s="843" t="s">
        <v>466</v>
      </c>
      <c r="BA121" s="780"/>
      <c r="BB121" s="780"/>
      <c r="BC121" s="780"/>
      <c r="BD121" s="780"/>
      <c r="BE121" s="780"/>
      <c r="BF121" s="780"/>
      <c r="BG121" s="780"/>
      <c r="BH121" s="780"/>
      <c r="BI121" s="780"/>
      <c r="BJ121" s="780"/>
      <c r="BK121" s="780"/>
      <c r="BL121" s="780"/>
      <c r="BM121" s="780"/>
      <c r="BN121" s="780"/>
      <c r="BO121" s="780"/>
      <c r="BP121" s="781"/>
      <c r="BQ121" s="844">
        <v>73240</v>
      </c>
      <c r="BR121" s="845"/>
      <c r="BS121" s="845"/>
      <c r="BT121" s="845"/>
      <c r="BU121" s="845"/>
      <c r="BV121" s="845">
        <v>161435</v>
      </c>
      <c r="BW121" s="845"/>
      <c r="BX121" s="845"/>
      <c r="BY121" s="845"/>
      <c r="BZ121" s="845"/>
      <c r="CA121" s="845">
        <v>261324</v>
      </c>
      <c r="CB121" s="845"/>
      <c r="CC121" s="845"/>
      <c r="CD121" s="845"/>
      <c r="CE121" s="845"/>
      <c r="CF121" s="903">
        <v>5.3</v>
      </c>
      <c r="CG121" s="904"/>
      <c r="CH121" s="904"/>
      <c r="CI121" s="904"/>
      <c r="CJ121" s="904"/>
      <c r="CK121" s="897"/>
      <c r="CL121" s="883"/>
      <c r="CM121" s="883"/>
      <c r="CN121" s="883"/>
      <c r="CO121" s="884"/>
      <c r="CP121" s="863" t="s">
        <v>409</v>
      </c>
      <c r="CQ121" s="864"/>
      <c r="CR121" s="864"/>
      <c r="CS121" s="864"/>
      <c r="CT121" s="864"/>
      <c r="CU121" s="864"/>
      <c r="CV121" s="864"/>
      <c r="CW121" s="864"/>
      <c r="CX121" s="864"/>
      <c r="CY121" s="864"/>
      <c r="CZ121" s="864"/>
      <c r="DA121" s="864"/>
      <c r="DB121" s="864"/>
      <c r="DC121" s="864"/>
      <c r="DD121" s="864"/>
      <c r="DE121" s="864"/>
      <c r="DF121" s="865"/>
      <c r="DG121" s="844" t="s">
        <v>130</v>
      </c>
      <c r="DH121" s="845"/>
      <c r="DI121" s="845"/>
      <c r="DJ121" s="845"/>
      <c r="DK121" s="845"/>
      <c r="DL121" s="845" t="s">
        <v>130</v>
      </c>
      <c r="DM121" s="845"/>
      <c r="DN121" s="845"/>
      <c r="DO121" s="845"/>
      <c r="DP121" s="845"/>
      <c r="DQ121" s="845" t="s">
        <v>130</v>
      </c>
      <c r="DR121" s="845"/>
      <c r="DS121" s="845"/>
      <c r="DT121" s="845"/>
      <c r="DU121" s="845"/>
      <c r="DV121" s="822" t="s">
        <v>130</v>
      </c>
      <c r="DW121" s="822"/>
      <c r="DX121" s="822"/>
      <c r="DY121" s="822"/>
      <c r="DZ121" s="823"/>
    </row>
    <row r="122" spans="1:130" s="233" customFormat="1" ht="26.25" customHeight="1" x14ac:dyDescent="0.15">
      <c r="A122" s="848"/>
      <c r="B122" s="849"/>
      <c r="C122" s="843" t="s">
        <v>448</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130</v>
      </c>
      <c r="AB122" s="808"/>
      <c r="AC122" s="808"/>
      <c r="AD122" s="808"/>
      <c r="AE122" s="809"/>
      <c r="AF122" s="810" t="s">
        <v>130</v>
      </c>
      <c r="AG122" s="808"/>
      <c r="AH122" s="808"/>
      <c r="AI122" s="808"/>
      <c r="AJ122" s="809"/>
      <c r="AK122" s="810" t="s">
        <v>130</v>
      </c>
      <c r="AL122" s="808"/>
      <c r="AM122" s="808"/>
      <c r="AN122" s="808"/>
      <c r="AO122" s="809"/>
      <c r="AP122" s="852" t="s">
        <v>130</v>
      </c>
      <c r="AQ122" s="853"/>
      <c r="AR122" s="853"/>
      <c r="AS122" s="853"/>
      <c r="AT122" s="854"/>
      <c r="AU122" s="911"/>
      <c r="AV122" s="912"/>
      <c r="AW122" s="912"/>
      <c r="AX122" s="912"/>
      <c r="AY122" s="913"/>
      <c r="AZ122" s="866" t="s">
        <v>467</v>
      </c>
      <c r="BA122" s="867"/>
      <c r="BB122" s="867"/>
      <c r="BC122" s="867"/>
      <c r="BD122" s="867"/>
      <c r="BE122" s="867"/>
      <c r="BF122" s="867"/>
      <c r="BG122" s="867"/>
      <c r="BH122" s="867"/>
      <c r="BI122" s="867"/>
      <c r="BJ122" s="867"/>
      <c r="BK122" s="867"/>
      <c r="BL122" s="867"/>
      <c r="BM122" s="867"/>
      <c r="BN122" s="867"/>
      <c r="BO122" s="867"/>
      <c r="BP122" s="868"/>
      <c r="BQ122" s="907">
        <v>5429258</v>
      </c>
      <c r="BR122" s="873"/>
      <c r="BS122" s="873"/>
      <c r="BT122" s="873"/>
      <c r="BU122" s="873"/>
      <c r="BV122" s="873">
        <v>5558283</v>
      </c>
      <c r="BW122" s="873"/>
      <c r="BX122" s="873"/>
      <c r="BY122" s="873"/>
      <c r="BZ122" s="873"/>
      <c r="CA122" s="873">
        <v>5607510</v>
      </c>
      <c r="CB122" s="873"/>
      <c r="CC122" s="873"/>
      <c r="CD122" s="873"/>
      <c r="CE122" s="873"/>
      <c r="CF122" s="874">
        <v>113</v>
      </c>
      <c r="CG122" s="875"/>
      <c r="CH122" s="875"/>
      <c r="CI122" s="875"/>
      <c r="CJ122" s="875"/>
      <c r="CK122" s="897"/>
      <c r="CL122" s="883"/>
      <c r="CM122" s="883"/>
      <c r="CN122" s="883"/>
      <c r="CO122" s="884"/>
      <c r="CP122" s="863" t="s">
        <v>407</v>
      </c>
      <c r="CQ122" s="864"/>
      <c r="CR122" s="864"/>
      <c r="CS122" s="864"/>
      <c r="CT122" s="864"/>
      <c r="CU122" s="864"/>
      <c r="CV122" s="864"/>
      <c r="CW122" s="864"/>
      <c r="CX122" s="864"/>
      <c r="CY122" s="864"/>
      <c r="CZ122" s="864"/>
      <c r="DA122" s="864"/>
      <c r="DB122" s="864"/>
      <c r="DC122" s="864"/>
      <c r="DD122" s="864"/>
      <c r="DE122" s="864"/>
      <c r="DF122" s="865"/>
      <c r="DG122" s="844" t="s">
        <v>130</v>
      </c>
      <c r="DH122" s="845"/>
      <c r="DI122" s="845"/>
      <c r="DJ122" s="845"/>
      <c r="DK122" s="845"/>
      <c r="DL122" s="845" t="s">
        <v>130</v>
      </c>
      <c r="DM122" s="845"/>
      <c r="DN122" s="845"/>
      <c r="DO122" s="845"/>
      <c r="DP122" s="845"/>
      <c r="DQ122" s="845" t="s">
        <v>130</v>
      </c>
      <c r="DR122" s="845"/>
      <c r="DS122" s="845"/>
      <c r="DT122" s="845"/>
      <c r="DU122" s="845"/>
      <c r="DV122" s="822" t="s">
        <v>130</v>
      </c>
      <c r="DW122" s="822"/>
      <c r="DX122" s="822"/>
      <c r="DY122" s="822"/>
      <c r="DZ122" s="823"/>
    </row>
    <row r="123" spans="1:130" s="233" customFormat="1" ht="26.25" customHeight="1" x14ac:dyDescent="0.15">
      <c r="A123" s="848"/>
      <c r="B123" s="849"/>
      <c r="C123" s="843" t="s">
        <v>454</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130</v>
      </c>
      <c r="AB123" s="808"/>
      <c r="AC123" s="808"/>
      <c r="AD123" s="808"/>
      <c r="AE123" s="809"/>
      <c r="AF123" s="810" t="s">
        <v>130</v>
      </c>
      <c r="AG123" s="808"/>
      <c r="AH123" s="808"/>
      <c r="AI123" s="808"/>
      <c r="AJ123" s="809"/>
      <c r="AK123" s="810" t="s">
        <v>130</v>
      </c>
      <c r="AL123" s="808"/>
      <c r="AM123" s="808"/>
      <c r="AN123" s="808"/>
      <c r="AO123" s="809"/>
      <c r="AP123" s="852" t="s">
        <v>130</v>
      </c>
      <c r="AQ123" s="853"/>
      <c r="AR123" s="853"/>
      <c r="AS123" s="853"/>
      <c r="AT123" s="854"/>
      <c r="AU123" s="914"/>
      <c r="AV123" s="915"/>
      <c r="AW123" s="915"/>
      <c r="AX123" s="915"/>
      <c r="AY123" s="915"/>
      <c r="AZ123" s="254" t="s">
        <v>189</v>
      </c>
      <c r="BA123" s="254"/>
      <c r="BB123" s="254"/>
      <c r="BC123" s="254"/>
      <c r="BD123" s="254"/>
      <c r="BE123" s="254"/>
      <c r="BF123" s="254"/>
      <c r="BG123" s="254"/>
      <c r="BH123" s="254"/>
      <c r="BI123" s="254"/>
      <c r="BJ123" s="254"/>
      <c r="BK123" s="254"/>
      <c r="BL123" s="254"/>
      <c r="BM123" s="254"/>
      <c r="BN123" s="254"/>
      <c r="BO123" s="905" t="s">
        <v>468</v>
      </c>
      <c r="BP123" s="906"/>
      <c r="BQ123" s="860">
        <v>10524104</v>
      </c>
      <c r="BR123" s="861"/>
      <c r="BS123" s="861"/>
      <c r="BT123" s="861"/>
      <c r="BU123" s="861"/>
      <c r="BV123" s="861">
        <v>10966613</v>
      </c>
      <c r="BW123" s="861"/>
      <c r="BX123" s="861"/>
      <c r="BY123" s="861"/>
      <c r="BZ123" s="861"/>
      <c r="CA123" s="861">
        <v>11463185</v>
      </c>
      <c r="CB123" s="861"/>
      <c r="CC123" s="861"/>
      <c r="CD123" s="861"/>
      <c r="CE123" s="861"/>
      <c r="CF123" s="776"/>
      <c r="CG123" s="777"/>
      <c r="CH123" s="777"/>
      <c r="CI123" s="777"/>
      <c r="CJ123" s="862"/>
      <c r="CK123" s="897"/>
      <c r="CL123" s="883"/>
      <c r="CM123" s="883"/>
      <c r="CN123" s="883"/>
      <c r="CO123" s="884"/>
      <c r="CP123" s="863" t="s">
        <v>408</v>
      </c>
      <c r="CQ123" s="864"/>
      <c r="CR123" s="864"/>
      <c r="CS123" s="864"/>
      <c r="CT123" s="864"/>
      <c r="CU123" s="864"/>
      <c r="CV123" s="864"/>
      <c r="CW123" s="864"/>
      <c r="CX123" s="864"/>
      <c r="CY123" s="864"/>
      <c r="CZ123" s="864"/>
      <c r="DA123" s="864"/>
      <c r="DB123" s="864"/>
      <c r="DC123" s="864"/>
      <c r="DD123" s="864"/>
      <c r="DE123" s="864"/>
      <c r="DF123" s="865"/>
      <c r="DG123" s="807" t="s">
        <v>130</v>
      </c>
      <c r="DH123" s="808"/>
      <c r="DI123" s="808"/>
      <c r="DJ123" s="808"/>
      <c r="DK123" s="809"/>
      <c r="DL123" s="810" t="s">
        <v>130</v>
      </c>
      <c r="DM123" s="808"/>
      <c r="DN123" s="808"/>
      <c r="DO123" s="808"/>
      <c r="DP123" s="809"/>
      <c r="DQ123" s="810" t="s">
        <v>130</v>
      </c>
      <c r="DR123" s="808"/>
      <c r="DS123" s="808"/>
      <c r="DT123" s="808"/>
      <c r="DU123" s="809"/>
      <c r="DV123" s="852" t="s">
        <v>130</v>
      </c>
      <c r="DW123" s="853"/>
      <c r="DX123" s="853"/>
      <c r="DY123" s="853"/>
      <c r="DZ123" s="854"/>
    </row>
    <row r="124" spans="1:130" s="233" customFormat="1" ht="26.25" customHeight="1" thickBot="1" x14ac:dyDescent="0.2">
      <c r="A124" s="848"/>
      <c r="B124" s="849"/>
      <c r="C124" s="843" t="s">
        <v>457</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130</v>
      </c>
      <c r="AB124" s="808"/>
      <c r="AC124" s="808"/>
      <c r="AD124" s="808"/>
      <c r="AE124" s="809"/>
      <c r="AF124" s="810" t="s">
        <v>130</v>
      </c>
      <c r="AG124" s="808"/>
      <c r="AH124" s="808"/>
      <c r="AI124" s="808"/>
      <c r="AJ124" s="809"/>
      <c r="AK124" s="810" t="s">
        <v>130</v>
      </c>
      <c r="AL124" s="808"/>
      <c r="AM124" s="808"/>
      <c r="AN124" s="808"/>
      <c r="AO124" s="809"/>
      <c r="AP124" s="852" t="s">
        <v>130</v>
      </c>
      <c r="AQ124" s="853"/>
      <c r="AR124" s="853"/>
      <c r="AS124" s="853"/>
      <c r="AT124" s="854"/>
      <c r="AU124" s="855" t="s">
        <v>469</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130</v>
      </c>
      <c r="BR124" s="859"/>
      <c r="BS124" s="859"/>
      <c r="BT124" s="859"/>
      <c r="BU124" s="859"/>
      <c r="BV124" s="859" t="s">
        <v>130</v>
      </c>
      <c r="BW124" s="859"/>
      <c r="BX124" s="859"/>
      <c r="BY124" s="859"/>
      <c r="BZ124" s="859"/>
      <c r="CA124" s="859" t="s">
        <v>130</v>
      </c>
      <c r="CB124" s="859"/>
      <c r="CC124" s="859"/>
      <c r="CD124" s="859"/>
      <c r="CE124" s="859"/>
      <c r="CF124" s="754"/>
      <c r="CG124" s="755"/>
      <c r="CH124" s="755"/>
      <c r="CI124" s="755"/>
      <c r="CJ124" s="890"/>
      <c r="CK124" s="898"/>
      <c r="CL124" s="898"/>
      <c r="CM124" s="898"/>
      <c r="CN124" s="898"/>
      <c r="CO124" s="899"/>
      <c r="CP124" s="863" t="s">
        <v>470</v>
      </c>
      <c r="CQ124" s="864"/>
      <c r="CR124" s="864"/>
      <c r="CS124" s="864"/>
      <c r="CT124" s="864"/>
      <c r="CU124" s="864"/>
      <c r="CV124" s="864"/>
      <c r="CW124" s="864"/>
      <c r="CX124" s="864"/>
      <c r="CY124" s="864"/>
      <c r="CZ124" s="864"/>
      <c r="DA124" s="864"/>
      <c r="DB124" s="864"/>
      <c r="DC124" s="864"/>
      <c r="DD124" s="864"/>
      <c r="DE124" s="864"/>
      <c r="DF124" s="865"/>
      <c r="DG124" s="791" t="s">
        <v>130</v>
      </c>
      <c r="DH124" s="792"/>
      <c r="DI124" s="792"/>
      <c r="DJ124" s="792"/>
      <c r="DK124" s="793"/>
      <c r="DL124" s="794" t="s">
        <v>130</v>
      </c>
      <c r="DM124" s="792"/>
      <c r="DN124" s="792"/>
      <c r="DO124" s="792"/>
      <c r="DP124" s="793"/>
      <c r="DQ124" s="794" t="s">
        <v>130</v>
      </c>
      <c r="DR124" s="792"/>
      <c r="DS124" s="792"/>
      <c r="DT124" s="792"/>
      <c r="DU124" s="793"/>
      <c r="DV124" s="876" t="s">
        <v>130</v>
      </c>
      <c r="DW124" s="877"/>
      <c r="DX124" s="877"/>
      <c r="DY124" s="877"/>
      <c r="DZ124" s="878"/>
    </row>
    <row r="125" spans="1:130" s="233" customFormat="1" ht="26.25" customHeight="1" x14ac:dyDescent="0.15">
      <c r="A125" s="848"/>
      <c r="B125" s="849"/>
      <c r="C125" s="843" t="s">
        <v>459</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130</v>
      </c>
      <c r="AB125" s="808"/>
      <c r="AC125" s="808"/>
      <c r="AD125" s="808"/>
      <c r="AE125" s="809"/>
      <c r="AF125" s="810" t="s">
        <v>130</v>
      </c>
      <c r="AG125" s="808"/>
      <c r="AH125" s="808"/>
      <c r="AI125" s="808"/>
      <c r="AJ125" s="809"/>
      <c r="AK125" s="810" t="s">
        <v>130</v>
      </c>
      <c r="AL125" s="808"/>
      <c r="AM125" s="808"/>
      <c r="AN125" s="808"/>
      <c r="AO125" s="809"/>
      <c r="AP125" s="852" t="s">
        <v>130</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471</v>
      </c>
      <c r="CL125" s="880"/>
      <c r="CM125" s="880"/>
      <c r="CN125" s="880"/>
      <c r="CO125" s="881"/>
      <c r="CP125" s="888" t="s">
        <v>472</v>
      </c>
      <c r="CQ125" s="836"/>
      <c r="CR125" s="836"/>
      <c r="CS125" s="836"/>
      <c r="CT125" s="836"/>
      <c r="CU125" s="836"/>
      <c r="CV125" s="836"/>
      <c r="CW125" s="836"/>
      <c r="CX125" s="836"/>
      <c r="CY125" s="836"/>
      <c r="CZ125" s="836"/>
      <c r="DA125" s="836"/>
      <c r="DB125" s="836"/>
      <c r="DC125" s="836"/>
      <c r="DD125" s="836"/>
      <c r="DE125" s="836"/>
      <c r="DF125" s="837"/>
      <c r="DG125" s="889" t="s">
        <v>130</v>
      </c>
      <c r="DH125" s="870"/>
      <c r="DI125" s="870"/>
      <c r="DJ125" s="870"/>
      <c r="DK125" s="870"/>
      <c r="DL125" s="870" t="s">
        <v>130</v>
      </c>
      <c r="DM125" s="870"/>
      <c r="DN125" s="870"/>
      <c r="DO125" s="870"/>
      <c r="DP125" s="870"/>
      <c r="DQ125" s="870" t="s">
        <v>130</v>
      </c>
      <c r="DR125" s="870"/>
      <c r="DS125" s="870"/>
      <c r="DT125" s="870"/>
      <c r="DU125" s="870"/>
      <c r="DV125" s="871" t="s">
        <v>130</v>
      </c>
      <c r="DW125" s="871"/>
      <c r="DX125" s="871"/>
      <c r="DY125" s="871"/>
      <c r="DZ125" s="872"/>
    </row>
    <row r="126" spans="1:130" s="233" customFormat="1" ht="26.25" customHeight="1" thickBot="1" x14ac:dyDescent="0.2">
      <c r="A126" s="848"/>
      <c r="B126" s="849"/>
      <c r="C126" s="843" t="s">
        <v>461</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130</v>
      </c>
      <c r="AB126" s="808"/>
      <c r="AC126" s="808"/>
      <c r="AD126" s="808"/>
      <c r="AE126" s="809"/>
      <c r="AF126" s="810" t="s">
        <v>130</v>
      </c>
      <c r="AG126" s="808"/>
      <c r="AH126" s="808"/>
      <c r="AI126" s="808"/>
      <c r="AJ126" s="809"/>
      <c r="AK126" s="810" t="s">
        <v>130</v>
      </c>
      <c r="AL126" s="808"/>
      <c r="AM126" s="808"/>
      <c r="AN126" s="808"/>
      <c r="AO126" s="809"/>
      <c r="AP126" s="852" t="s">
        <v>130</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473</v>
      </c>
      <c r="CQ126" s="780"/>
      <c r="CR126" s="780"/>
      <c r="CS126" s="780"/>
      <c r="CT126" s="780"/>
      <c r="CU126" s="780"/>
      <c r="CV126" s="780"/>
      <c r="CW126" s="780"/>
      <c r="CX126" s="780"/>
      <c r="CY126" s="780"/>
      <c r="CZ126" s="780"/>
      <c r="DA126" s="780"/>
      <c r="DB126" s="780"/>
      <c r="DC126" s="780"/>
      <c r="DD126" s="780"/>
      <c r="DE126" s="780"/>
      <c r="DF126" s="781"/>
      <c r="DG126" s="844" t="s">
        <v>130</v>
      </c>
      <c r="DH126" s="845"/>
      <c r="DI126" s="845"/>
      <c r="DJ126" s="845"/>
      <c r="DK126" s="845"/>
      <c r="DL126" s="845" t="s">
        <v>130</v>
      </c>
      <c r="DM126" s="845"/>
      <c r="DN126" s="845"/>
      <c r="DO126" s="845"/>
      <c r="DP126" s="845"/>
      <c r="DQ126" s="845" t="s">
        <v>130</v>
      </c>
      <c r="DR126" s="845"/>
      <c r="DS126" s="845"/>
      <c r="DT126" s="845"/>
      <c r="DU126" s="845"/>
      <c r="DV126" s="822" t="s">
        <v>130</v>
      </c>
      <c r="DW126" s="822"/>
      <c r="DX126" s="822"/>
      <c r="DY126" s="822"/>
      <c r="DZ126" s="823"/>
    </row>
    <row r="127" spans="1:130" s="233" customFormat="1" ht="26.25" customHeight="1" x14ac:dyDescent="0.15">
      <c r="A127" s="850"/>
      <c r="B127" s="851"/>
      <c r="C127" s="866" t="s">
        <v>474</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130</v>
      </c>
      <c r="AB127" s="808"/>
      <c r="AC127" s="808"/>
      <c r="AD127" s="808"/>
      <c r="AE127" s="809"/>
      <c r="AF127" s="810" t="s">
        <v>130</v>
      </c>
      <c r="AG127" s="808"/>
      <c r="AH127" s="808"/>
      <c r="AI127" s="808"/>
      <c r="AJ127" s="809"/>
      <c r="AK127" s="810" t="s">
        <v>130</v>
      </c>
      <c r="AL127" s="808"/>
      <c r="AM127" s="808"/>
      <c r="AN127" s="808"/>
      <c r="AO127" s="809"/>
      <c r="AP127" s="852" t="s">
        <v>130</v>
      </c>
      <c r="AQ127" s="853"/>
      <c r="AR127" s="853"/>
      <c r="AS127" s="853"/>
      <c r="AT127" s="854"/>
      <c r="AU127" s="235"/>
      <c r="AV127" s="235"/>
      <c r="AW127" s="235"/>
      <c r="AX127" s="869" t="s">
        <v>475</v>
      </c>
      <c r="AY127" s="840"/>
      <c r="AZ127" s="840"/>
      <c r="BA127" s="840"/>
      <c r="BB127" s="840"/>
      <c r="BC127" s="840"/>
      <c r="BD127" s="840"/>
      <c r="BE127" s="841"/>
      <c r="BF127" s="839" t="s">
        <v>476</v>
      </c>
      <c r="BG127" s="840"/>
      <c r="BH127" s="840"/>
      <c r="BI127" s="840"/>
      <c r="BJ127" s="840"/>
      <c r="BK127" s="840"/>
      <c r="BL127" s="841"/>
      <c r="BM127" s="839" t="s">
        <v>477</v>
      </c>
      <c r="BN127" s="840"/>
      <c r="BO127" s="840"/>
      <c r="BP127" s="840"/>
      <c r="BQ127" s="840"/>
      <c r="BR127" s="840"/>
      <c r="BS127" s="841"/>
      <c r="BT127" s="839" t="s">
        <v>478</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479</v>
      </c>
      <c r="CQ127" s="780"/>
      <c r="CR127" s="780"/>
      <c r="CS127" s="780"/>
      <c r="CT127" s="780"/>
      <c r="CU127" s="780"/>
      <c r="CV127" s="780"/>
      <c r="CW127" s="780"/>
      <c r="CX127" s="780"/>
      <c r="CY127" s="780"/>
      <c r="CZ127" s="780"/>
      <c r="DA127" s="780"/>
      <c r="DB127" s="780"/>
      <c r="DC127" s="780"/>
      <c r="DD127" s="780"/>
      <c r="DE127" s="780"/>
      <c r="DF127" s="781"/>
      <c r="DG127" s="844" t="s">
        <v>130</v>
      </c>
      <c r="DH127" s="845"/>
      <c r="DI127" s="845"/>
      <c r="DJ127" s="845"/>
      <c r="DK127" s="845"/>
      <c r="DL127" s="845" t="s">
        <v>130</v>
      </c>
      <c r="DM127" s="845"/>
      <c r="DN127" s="845"/>
      <c r="DO127" s="845"/>
      <c r="DP127" s="845"/>
      <c r="DQ127" s="845" t="s">
        <v>130</v>
      </c>
      <c r="DR127" s="845"/>
      <c r="DS127" s="845"/>
      <c r="DT127" s="845"/>
      <c r="DU127" s="845"/>
      <c r="DV127" s="822" t="s">
        <v>130</v>
      </c>
      <c r="DW127" s="822"/>
      <c r="DX127" s="822"/>
      <c r="DY127" s="822"/>
      <c r="DZ127" s="823"/>
    </row>
    <row r="128" spans="1:130" s="233" customFormat="1" ht="26.25" customHeight="1" thickBot="1" x14ac:dyDescent="0.2">
      <c r="A128" s="824" t="s">
        <v>480</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481</v>
      </c>
      <c r="X128" s="826"/>
      <c r="Y128" s="826"/>
      <c r="Z128" s="827"/>
      <c r="AA128" s="828">
        <v>28365</v>
      </c>
      <c r="AB128" s="829"/>
      <c r="AC128" s="829"/>
      <c r="AD128" s="829"/>
      <c r="AE128" s="830"/>
      <c r="AF128" s="831">
        <v>172</v>
      </c>
      <c r="AG128" s="829"/>
      <c r="AH128" s="829"/>
      <c r="AI128" s="829"/>
      <c r="AJ128" s="830"/>
      <c r="AK128" s="831">
        <v>78</v>
      </c>
      <c r="AL128" s="829"/>
      <c r="AM128" s="829"/>
      <c r="AN128" s="829"/>
      <c r="AO128" s="830"/>
      <c r="AP128" s="832"/>
      <c r="AQ128" s="833"/>
      <c r="AR128" s="833"/>
      <c r="AS128" s="833"/>
      <c r="AT128" s="834"/>
      <c r="AU128" s="235"/>
      <c r="AV128" s="235"/>
      <c r="AW128" s="235"/>
      <c r="AX128" s="835" t="s">
        <v>482</v>
      </c>
      <c r="AY128" s="836"/>
      <c r="AZ128" s="836"/>
      <c r="BA128" s="836"/>
      <c r="BB128" s="836"/>
      <c r="BC128" s="836"/>
      <c r="BD128" s="836"/>
      <c r="BE128" s="837"/>
      <c r="BF128" s="814" t="s">
        <v>130</v>
      </c>
      <c r="BG128" s="815"/>
      <c r="BH128" s="815"/>
      <c r="BI128" s="815"/>
      <c r="BJ128" s="815"/>
      <c r="BK128" s="815"/>
      <c r="BL128" s="838"/>
      <c r="BM128" s="814">
        <v>14.75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483</v>
      </c>
      <c r="CQ128" s="758"/>
      <c r="CR128" s="758"/>
      <c r="CS128" s="758"/>
      <c r="CT128" s="758"/>
      <c r="CU128" s="758"/>
      <c r="CV128" s="758"/>
      <c r="CW128" s="758"/>
      <c r="CX128" s="758"/>
      <c r="CY128" s="758"/>
      <c r="CZ128" s="758"/>
      <c r="DA128" s="758"/>
      <c r="DB128" s="758"/>
      <c r="DC128" s="758"/>
      <c r="DD128" s="758"/>
      <c r="DE128" s="758"/>
      <c r="DF128" s="759"/>
      <c r="DG128" s="818" t="s">
        <v>130</v>
      </c>
      <c r="DH128" s="819"/>
      <c r="DI128" s="819"/>
      <c r="DJ128" s="819"/>
      <c r="DK128" s="819"/>
      <c r="DL128" s="819" t="s">
        <v>130</v>
      </c>
      <c r="DM128" s="819"/>
      <c r="DN128" s="819"/>
      <c r="DO128" s="819"/>
      <c r="DP128" s="819"/>
      <c r="DQ128" s="819" t="s">
        <v>130</v>
      </c>
      <c r="DR128" s="819"/>
      <c r="DS128" s="819"/>
      <c r="DT128" s="819"/>
      <c r="DU128" s="819"/>
      <c r="DV128" s="820" t="s">
        <v>130</v>
      </c>
      <c r="DW128" s="820"/>
      <c r="DX128" s="820"/>
      <c r="DY128" s="820"/>
      <c r="DZ128" s="821"/>
    </row>
    <row r="129" spans="1:131" s="233"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484</v>
      </c>
      <c r="X129" s="805"/>
      <c r="Y129" s="805"/>
      <c r="Z129" s="806"/>
      <c r="AA129" s="807">
        <v>4693659</v>
      </c>
      <c r="AB129" s="808"/>
      <c r="AC129" s="808"/>
      <c r="AD129" s="808"/>
      <c r="AE129" s="809"/>
      <c r="AF129" s="810">
        <v>4981818</v>
      </c>
      <c r="AG129" s="808"/>
      <c r="AH129" s="808"/>
      <c r="AI129" s="808"/>
      <c r="AJ129" s="809"/>
      <c r="AK129" s="810">
        <v>5396908</v>
      </c>
      <c r="AL129" s="808"/>
      <c r="AM129" s="808"/>
      <c r="AN129" s="808"/>
      <c r="AO129" s="809"/>
      <c r="AP129" s="811"/>
      <c r="AQ129" s="812"/>
      <c r="AR129" s="812"/>
      <c r="AS129" s="812"/>
      <c r="AT129" s="813"/>
      <c r="AU129" s="236"/>
      <c r="AV129" s="236"/>
      <c r="AW129" s="236"/>
      <c r="AX129" s="779" t="s">
        <v>485</v>
      </c>
      <c r="AY129" s="780"/>
      <c r="AZ129" s="780"/>
      <c r="BA129" s="780"/>
      <c r="BB129" s="780"/>
      <c r="BC129" s="780"/>
      <c r="BD129" s="780"/>
      <c r="BE129" s="781"/>
      <c r="BF129" s="798" t="s">
        <v>130</v>
      </c>
      <c r="BG129" s="799"/>
      <c r="BH129" s="799"/>
      <c r="BI129" s="799"/>
      <c r="BJ129" s="799"/>
      <c r="BK129" s="799"/>
      <c r="BL129" s="800"/>
      <c r="BM129" s="798">
        <v>19.75</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486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487</v>
      </c>
      <c r="X130" s="805"/>
      <c r="Y130" s="805"/>
      <c r="Z130" s="806"/>
      <c r="AA130" s="807">
        <v>451998</v>
      </c>
      <c r="AB130" s="808"/>
      <c r="AC130" s="808"/>
      <c r="AD130" s="808"/>
      <c r="AE130" s="809"/>
      <c r="AF130" s="810">
        <v>438997</v>
      </c>
      <c r="AG130" s="808"/>
      <c r="AH130" s="808"/>
      <c r="AI130" s="808"/>
      <c r="AJ130" s="809"/>
      <c r="AK130" s="810">
        <v>432809</v>
      </c>
      <c r="AL130" s="808"/>
      <c r="AM130" s="808"/>
      <c r="AN130" s="808"/>
      <c r="AO130" s="809"/>
      <c r="AP130" s="811"/>
      <c r="AQ130" s="812"/>
      <c r="AR130" s="812"/>
      <c r="AS130" s="812"/>
      <c r="AT130" s="813"/>
      <c r="AU130" s="236"/>
      <c r="AV130" s="236"/>
      <c r="AW130" s="236"/>
      <c r="AX130" s="779" t="s">
        <v>488</v>
      </c>
      <c r="AY130" s="780"/>
      <c r="AZ130" s="780"/>
      <c r="BA130" s="780"/>
      <c r="BB130" s="780"/>
      <c r="BC130" s="780"/>
      <c r="BD130" s="780"/>
      <c r="BE130" s="781"/>
      <c r="BF130" s="782">
        <v>5</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489</v>
      </c>
      <c r="X131" s="789"/>
      <c r="Y131" s="789"/>
      <c r="Z131" s="790"/>
      <c r="AA131" s="791">
        <v>4241661</v>
      </c>
      <c r="AB131" s="792"/>
      <c r="AC131" s="792"/>
      <c r="AD131" s="792"/>
      <c r="AE131" s="793"/>
      <c r="AF131" s="794">
        <v>4542821</v>
      </c>
      <c r="AG131" s="792"/>
      <c r="AH131" s="792"/>
      <c r="AI131" s="792"/>
      <c r="AJ131" s="793"/>
      <c r="AK131" s="794">
        <v>4964099</v>
      </c>
      <c r="AL131" s="792"/>
      <c r="AM131" s="792"/>
      <c r="AN131" s="792"/>
      <c r="AO131" s="793"/>
      <c r="AP131" s="795"/>
      <c r="AQ131" s="796"/>
      <c r="AR131" s="796"/>
      <c r="AS131" s="796"/>
      <c r="AT131" s="797"/>
      <c r="AU131" s="236"/>
      <c r="AV131" s="236"/>
      <c r="AW131" s="236"/>
      <c r="AX131" s="757" t="s">
        <v>490</v>
      </c>
      <c r="AY131" s="758"/>
      <c r="AZ131" s="758"/>
      <c r="BA131" s="758"/>
      <c r="BB131" s="758"/>
      <c r="BC131" s="758"/>
      <c r="BD131" s="758"/>
      <c r="BE131" s="759"/>
      <c r="BF131" s="760" t="s">
        <v>130</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491</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492</v>
      </c>
      <c r="W132" s="770"/>
      <c r="X132" s="770"/>
      <c r="Y132" s="770"/>
      <c r="Z132" s="771"/>
      <c r="AA132" s="772">
        <v>5.011598051</v>
      </c>
      <c r="AB132" s="773"/>
      <c r="AC132" s="773"/>
      <c r="AD132" s="773"/>
      <c r="AE132" s="774"/>
      <c r="AF132" s="775">
        <v>5.2053558789999999</v>
      </c>
      <c r="AG132" s="773"/>
      <c r="AH132" s="773"/>
      <c r="AI132" s="773"/>
      <c r="AJ132" s="774"/>
      <c r="AK132" s="775">
        <v>4.9129962960000002</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493</v>
      </c>
      <c r="W133" s="749"/>
      <c r="X133" s="749"/>
      <c r="Y133" s="749"/>
      <c r="Z133" s="750"/>
      <c r="AA133" s="751">
        <v>5.3</v>
      </c>
      <c r="AB133" s="752"/>
      <c r="AC133" s="752"/>
      <c r="AD133" s="752"/>
      <c r="AE133" s="753"/>
      <c r="AF133" s="751">
        <v>5.2</v>
      </c>
      <c r="AG133" s="752"/>
      <c r="AH133" s="752"/>
      <c r="AI133" s="752"/>
      <c r="AJ133" s="753"/>
      <c r="AK133" s="751">
        <v>5</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keSMd5yHKdRokaJ7luT0X2yP3c3S8XSnD/KMsx69IyGxYVVQxlcCC6dq53/74pU0yUH4Wssn9ym0U/T8PP9ERA==" saltValue="LSLP6RuCjgbOEhoV1pUym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jo+xGMIWfvFoNys9e7FVn5v946f0dX4LhmDM1TeVXoH3VpcmD36oHic6k+g1omrBWasr4IFhVQG5f5Yuwz6rkg==" saltValue="vZtkwdm8sYlOggiVwGku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kCHszlCAOVEG+ecOudcDWL/qDDZRNmXmjBH4cNdHN97oSKM+O38nMeRhWUSCZYWhdUtsBPOYWRGRiZIR5v7Lw==" saltValue="2VRpILClvc7nYkK/LnENN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495</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496</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497</v>
      </c>
      <c r="AP7" s="275"/>
      <c r="AQ7" s="276" t="s">
        <v>498</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499</v>
      </c>
      <c r="AQ8" s="282" t="s">
        <v>500</v>
      </c>
      <c r="AR8" s="283" t="s">
        <v>501</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502</v>
      </c>
      <c r="AL9" s="1159"/>
      <c r="AM9" s="1159"/>
      <c r="AN9" s="1160"/>
      <c r="AO9" s="284">
        <v>1378765</v>
      </c>
      <c r="AP9" s="284">
        <v>58803</v>
      </c>
      <c r="AQ9" s="285">
        <v>65075</v>
      </c>
      <c r="AR9" s="286">
        <v>-9.6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503</v>
      </c>
      <c r="AL10" s="1159"/>
      <c r="AM10" s="1159"/>
      <c r="AN10" s="1160"/>
      <c r="AO10" s="287">
        <v>224259</v>
      </c>
      <c r="AP10" s="287">
        <v>9565</v>
      </c>
      <c r="AQ10" s="288">
        <v>8175</v>
      </c>
      <c r="AR10" s="289">
        <v>17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504</v>
      </c>
      <c r="AL11" s="1159"/>
      <c r="AM11" s="1159"/>
      <c r="AN11" s="1160"/>
      <c r="AO11" s="287" t="s">
        <v>505</v>
      </c>
      <c r="AP11" s="287" t="s">
        <v>505</v>
      </c>
      <c r="AQ11" s="288">
        <v>364</v>
      </c>
      <c r="AR11" s="289" t="s">
        <v>505</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506</v>
      </c>
      <c r="AL12" s="1159"/>
      <c r="AM12" s="1159"/>
      <c r="AN12" s="1160"/>
      <c r="AO12" s="287" t="s">
        <v>505</v>
      </c>
      <c r="AP12" s="287" t="s">
        <v>505</v>
      </c>
      <c r="AQ12" s="288">
        <v>18</v>
      </c>
      <c r="AR12" s="289" t="s">
        <v>505</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507</v>
      </c>
      <c r="AL13" s="1159"/>
      <c r="AM13" s="1159"/>
      <c r="AN13" s="1160"/>
      <c r="AO13" s="287">
        <v>13710</v>
      </c>
      <c r="AP13" s="287">
        <v>585</v>
      </c>
      <c r="AQ13" s="288">
        <v>2565</v>
      </c>
      <c r="AR13" s="289">
        <v>-77.2</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508</v>
      </c>
      <c r="AL14" s="1159"/>
      <c r="AM14" s="1159"/>
      <c r="AN14" s="1160"/>
      <c r="AO14" s="287">
        <v>15403</v>
      </c>
      <c r="AP14" s="287">
        <v>657</v>
      </c>
      <c r="AQ14" s="288">
        <v>1231</v>
      </c>
      <c r="AR14" s="289">
        <v>-46.6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509</v>
      </c>
      <c r="AL15" s="1162"/>
      <c r="AM15" s="1162"/>
      <c r="AN15" s="1163"/>
      <c r="AO15" s="287">
        <v>-111849</v>
      </c>
      <c r="AP15" s="287">
        <v>-4770</v>
      </c>
      <c r="AQ15" s="288">
        <v>-4456</v>
      </c>
      <c r="AR15" s="289">
        <v>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189</v>
      </c>
      <c r="AL16" s="1162"/>
      <c r="AM16" s="1162"/>
      <c r="AN16" s="1163"/>
      <c r="AO16" s="287">
        <v>1520288</v>
      </c>
      <c r="AP16" s="287">
        <v>64839</v>
      </c>
      <c r="AQ16" s="288">
        <v>72972</v>
      </c>
      <c r="AR16" s="289">
        <v>-11.1</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510</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511</v>
      </c>
      <c r="AP20" s="296" t="s">
        <v>512</v>
      </c>
      <c r="AQ20" s="297" t="s">
        <v>513</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514</v>
      </c>
      <c r="AL21" s="1165"/>
      <c r="AM21" s="1165"/>
      <c r="AN21" s="1166"/>
      <c r="AO21" s="300">
        <v>5.8</v>
      </c>
      <c r="AP21" s="301">
        <v>6.56</v>
      </c>
      <c r="AQ21" s="302">
        <v>-0.76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515</v>
      </c>
      <c r="AL22" s="1165"/>
      <c r="AM22" s="1165"/>
      <c r="AN22" s="1166"/>
      <c r="AO22" s="305">
        <v>94.8</v>
      </c>
      <c r="AP22" s="306">
        <v>97.1</v>
      </c>
      <c r="AQ22" s="307">
        <v>-2.2999999999999998</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516</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517</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518</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497</v>
      </c>
      <c r="AP30" s="275"/>
      <c r="AQ30" s="276" t="s">
        <v>498</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499</v>
      </c>
      <c r="AQ31" s="282" t="s">
        <v>500</v>
      </c>
      <c r="AR31" s="283" t="s">
        <v>501</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519</v>
      </c>
      <c r="AL32" s="1149"/>
      <c r="AM32" s="1149"/>
      <c r="AN32" s="1150"/>
      <c r="AO32" s="315">
        <v>520623</v>
      </c>
      <c r="AP32" s="315">
        <v>22204</v>
      </c>
      <c r="AQ32" s="316">
        <v>32092</v>
      </c>
      <c r="AR32" s="317">
        <v>-30.8</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520</v>
      </c>
      <c r="AL33" s="1149"/>
      <c r="AM33" s="1149"/>
      <c r="AN33" s="1150"/>
      <c r="AO33" s="315" t="s">
        <v>505</v>
      </c>
      <c r="AP33" s="315" t="s">
        <v>505</v>
      </c>
      <c r="AQ33" s="316" t="s">
        <v>505</v>
      </c>
      <c r="AR33" s="317" t="s">
        <v>505</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521</v>
      </c>
      <c r="AL34" s="1149"/>
      <c r="AM34" s="1149"/>
      <c r="AN34" s="1150"/>
      <c r="AO34" s="315" t="s">
        <v>505</v>
      </c>
      <c r="AP34" s="315" t="s">
        <v>505</v>
      </c>
      <c r="AQ34" s="316" t="s">
        <v>505</v>
      </c>
      <c r="AR34" s="317" t="s">
        <v>505</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522</v>
      </c>
      <c r="AL35" s="1149"/>
      <c r="AM35" s="1149"/>
      <c r="AN35" s="1150"/>
      <c r="AO35" s="315">
        <v>113239</v>
      </c>
      <c r="AP35" s="315">
        <v>4830</v>
      </c>
      <c r="AQ35" s="316">
        <v>8882</v>
      </c>
      <c r="AR35" s="317">
        <v>-45.6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523</v>
      </c>
      <c r="AL36" s="1149"/>
      <c r="AM36" s="1149"/>
      <c r="AN36" s="1150"/>
      <c r="AO36" s="315">
        <v>42911</v>
      </c>
      <c r="AP36" s="315">
        <v>1830</v>
      </c>
      <c r="AQ36" s="316">
        <v>1893</v>
      </c>
      <c r="AR36" s="317">
        <v>-3.3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524</v>
      </c>
      <c r="AL37" s="1149"/>
      <c r="AM37" s="1149"/>
      <c r="AN37" s="1150"/>
      <c r="AO37" s="315" t="s">
        <v>505</v>
      </c>
      <c r="AP37" s="315" t="s">
        <v>505</v>
      </c>
      <c r="AQ37" s="316">
        <v>971</v>
      </c>
      <c r="AR37" s="317" t="s">
        <v>505</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525</v>
      </c>
      <c r="AL38" s="1152"/>
      <c r="AM38" s="1152"/>
      <c r="AN38" s="1153"/>
      <c r="AO38" s="318" t="s">
        <v>505</v>
      </c>
      <c r="AP38" s="318" t="s">
        <v>505</v>
      </c>
      <c r="AQ38" s="319">
        <v>0</v>
      </c>
      <c r="AR38" s="307" t="s">
        <v>505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526</v>
      </c>
      <c r="AL39" s="1152"/>
      <c r="AM39" s="1152"/>
      <c r="AN39" s="1153"/>
      <c r="AO39" s="315">
        <v>-78</v>
      </c>
      <c r="AP39" s="315">
        <v>-3</v>
      </c>
      <c r="AQ39" s="316">
        <v>-3104</v>
      </c>
      <c r="AR39" s="317">
        <v>-99.9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527</v>
      </c>
      <c r="AL40" s="1149"/>
      <c r="AM40" s="1149"/>
      <c r="AN40" s="1150"/>
      <c r="AO40" s="315">
        <v>-432809</v>
      </c>
      <c r="AP40" s="315">
        <v>-18459</v>
      </c>
      <c r="AQ40" s="316">
        <v>-27365</v>
      </c>
      <c r="AR40" s="317">
        <v>-32.5</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301</v>
      </c>
      <c r="AL41" s="1155"/>
      <c r="AM41" s="1155"/>
      <c r="AN41" s="1156"/>
      <c r="AO41" s="315">
        <v>243886</v>
      </c>
      <c r="AP41" s="315">
        <v>10402</v>
      </c>
      <c r="AQ41" s="316">
        <v>13369</v>
      </c>
      <c r="AR41" s="317">
        <v>-22.2</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528</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529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530</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497</v>
      </c>
      <c r="AN49" s="1143" t="s">
        <v>531</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532</v>
      </c>
      <c r="AO50" s="332" t="s">
        <v>533</v>
      </c>
      <c r="AP50" s="333" t="s">
        <v>534</v>
      </c>
      <c r="AQ50" s="334" t="s">
        <v>535</v>
      </c>
      <c r="AR50" s="335" t="s">
        <v>536</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537</v>
      </c>
      <c r="AL51" s="328"/>
      <c r="AM51" s="336">
        <v>937608</v>
      </c>
      <c r="AN51" s="337">
        <v>40498</v>
      </c>
      <c r="AO51" s="338">
        <v>38.700000000000003</v>
      </c>
      <c r="AP51" s="339">
        <v>52191</v>
      </c>
      <c r="AQ51" s="340">
        <v>9.3000000000000007</v>
      </c>
      <c r="AR51" s="341">
        <v>29.4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538</v>
      </c>
      <c r="AM52" s="344">
        <v>315749</v>
      </c>
      <c r="AN52" s="345">
        <v>13638</v>
      </c>
      <c r="AO52" s="346">
        <v>-3</v>
      </c>
      <c r="AP52" s="347">
        <v>24843</v>
      </c>
      <c r="AQ52" s="348">
        <v>-0.4</v>
      </c>
      <c r="AR52" s="349">
        <v>-2.6</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539</v>
      </c>
      <c r="AL53" s="328"/>
      <c r="AM53" s="336">
        <v>520703</v>
      </c>
      <c r="AN53" s="337">
        <v>22386</v>
      </c>
      <c r="AO53" s="338">
        <v>-44.7</v>
      </c>
      <c r="AP53" s="339">
        <v>47387</v>
      </c>
      <c r="AQ53" s="340">
        <v>-9.1999999999999993</v>
      </c>
      <c r="AR53" s="341">
        <v>-35.5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538</v>
      </c>
      <c r="AM54" s="344">
        <v>279019</v>
      </c>
      <c r="AN54" s="345">
        <v>11996</v>
      </c>
      <c r="AO54" s="346">
        <v>-12</v>
      </c>
      <c r="AP54" s="347">
        <v>24928</v>
      </c>
      <c r="AQ54" s="348">
        <v>0.3</v>
      </c>
      <c r="AR54" s="349">
        <v>-12.3</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540</v>
      </c>
      <c r="AL55" s="328"/>
      <c r="AM55" s="336">
        <v>672869</v>
      </c>
      <c r="AN55" s="337">
        <v>28969</v>
      </c>
      <c r="AO55" s="338">
        <v>29.4</v>
      </c>
      <c r="AP55" s="339">
        <v>51264</v>
      </c>
      <c r="AQ55" s="340">
        <v>8.1999999999999993</v>
      </c>
      <c r="AR55" s="341">
        <v>21.2</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538</v>
      </c>
      <c r="AM56" s="344">
        <v>450658</v>
      </c>
      <c r="AN56" s="345">
        <v>19402</v>
      </c>
      <c r="AO56" s="346">
        <v>61.7</v>
      </c>
      <c r="AP56" s="347">
        <v>26040</v>
      </c>
      <c r="AQ56" s="348">
        <v>4.5</v>
      </c>
      <c r="AR56" s="349">
        <v>57.2</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541</v>
      </c>
      <c r="AL57" s="328"/>
      <c r="AM57" s="336">
        <v>1621802</v>
      </c>
      <c r="AN57" s="337">
        <v>69662</v>
      </c>
      <c r="AO57" s="338">
        <v>140.5</v>
      </c>
      <c r="AP57" s="339">
        <v>52068</v>
      </c>
      <c r="AQ57" s="340">
        <v>1.6</v>
      </c>
      <c r="AR57" s="341">
        <v>138.9</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538</v>
      </c>
      <c r="AM58" s="344">
        <v>1312689</v>
      </c>
      <c r="AN58" s="345">
        <v>56385</v>
      </c>
      <c r="AO58" s="346">
        <v>190.6</v>
      </c>
      <c r="AP58" s="347">
        <v>26936</v>
      </c>
      <c r="AQ58" s="348">
        <v>3.4</v>
      </c>
      <c r="AR58" s="349">
        <v>187.2</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542</v>
      </c>
      <c r="AL59" s="328"/>
      <c r="AM59" s="336">
        <v>776566</v>
      </c>
      <c r="AN59" s="337">
        <v>33120</v>
      </c>
      <c r="AO59" s="338">
        <v>-52.5</v>
      </c>
      <c r="AP59" s="339">
        <v>47161</v>
      </c>
      <c r="AQ59" s="340">
        <v>-9.4</v>
      </c>
      <c r="AR59" s="341">
        <v>-43.1</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538</v>
      </c>
      <c r="AM60" s="344">
        <v>636787</v>
      </c>
      <c r="AN60" s="345">
        <v>27159</v>
      </c>
      <c r="AO60" s="346">
        <v>-51.8</v>
      </c>
      <c r="AP60" s="347">
        <v>24595</v>
      </c>
      <c r="AQ60" s="348">
        <v>-8.6999999999999993</v>
      </c>
      <c r="AR60" s="349">
        <v>-43.1</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543</v>
      </c>
      <c r="AL61" s="350"/>
      <c r="AM61" s="351">
        <v>905910</v>
      </c>
      <c r="AN61" s="352">
        <v>38927</v>
      </c>
      <c r="AO61" s="353">
        <v>22.3</v>
      </c>
      <c r="AP61" s="354">
        <v>50014</v>
      </c>
      <c r="AQ61" s="355">
        <v>0.1</v>
      </c>
      <c r="AR61" s="341">
        <v>22.2</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538</v>
      </c>
      <c r="AM62" s="344">
        <v>598980</v>
      </c>
      <c r="AN62" s="345">
        <v>25716</v>
      </c>
      <c r="AO62" s="346">
        <v>37.1</v>
      </c>
      <c r="AP62" s="347">
        <v>25468</v>
      </c>
      <c r="AQ62" s="348">
        <v>-0.2</v>
      </c>
      <c r="AR62" s="349">
        <v>37.299999999999997</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7c+1hYraaBf20MLesGHSm3fvC4AurqSzRhKN4bVhtuZDSCkweN/TES1C6hIL3LON6+OlCMAaLsa77EzuQehmBQ==" saltValue="y0HpAe/stu7PmMTa1wyka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545</v>
      </c>
    </row>
    <row r="120" spans="125:125" ht="13.5" hidden="1" customHeight="1" x14ac:dyDescent="0.15"/>
    <row r="121" spans="125:125" ht="13.5" hidden="1" customHeight="1" x14ac:dyDescent="0.15">
      <c r="DU121" s="262"/>
    </row>
  </sheetData>
  <sheetProtection algorithmName="SHA-512" hashValue="BAJ3Nk5y7vYoA7Eg6Jua8Kpn/ynOEwVpVswJ3osfVyqOTy+CI24eF1HhZ5/eGHw6V1pV1U3zhi+9nmKE3jFyig==" saltValue="o091rmck89lltk6cC2XFB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546</v>
      </c>
    </row>
  </sheetData>
  <sheetProtection algorithmName="SHA-512" hashValue="c1yWxdRCWAzkrH2L31iBjMavyGho56+DzNdpcd8yyn2DqekwNs5F7BIiVCKfT+fFcu6kwikxF2U5Xf+KYy5UrA==" saltValue="3qNCEglCjxIP/ayIMcC6Q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167" t="s">
        <v>3</v>
      </c>
      <c r="D47" s="1167"/>
      <c r="E47" s="1168"/>
      <c r="F47" s="11">
        <v>61.84</v>
      </c>
      <c r="G47" s="12">
        <v>54.4</v>
      </c>
      <c r="H47" s="12">
        <v>58.83</v>
      </c>
      <c r="I47" s="12">
        <v>57.7</v>
      </c>
      <c r="J47" s="13">
        <v>58.55</v>
      </c>
    </row>
    <row r="48" spans="2:10" ht="57.75" customHeight="1" x14ac:dyDescent="0.15">
      <c r="B48" s="14"/>
      <c r="C48" s="1169" t="s">
        <v>4</v>
      </c>
      <c r="D48" s="1169"/>
      <c r="E48" s="1170"/>
      <c r="F48" s="15">
        <v>4.24</v>
      </c>
      <c r="G48" s="16">
        <v>4.1399999999999997</v>
      </c>
      <c r="H48" s="16">
        <v>4.82</v>
      </c>
      <c r="I48" s="16">
        <v>3.43</v>
      </c>
      <c r="J48" s="17">
        <v>9.43</v>
      </c>
    </row>
    <row r="49" spans="2:10" ht="57.75" customHeight="1" thickBot="1" x14ac:dyDescent="0.2">
      <c r="B49" s="18"/>
      <c r="C49" s="1171" t="s">
        <v>5</v>
      </c>
      <c r="D49" s="1171"/>
      <c r="E49" s="1172"/>
      <c r="F49" s="19" t="s">
        <v>552</v>
      </c>
      <c r="G49" s="20" t="s">
        <v>553</v>
      </c>
      <c r="H49" s="20">
        <v>4.45</v>
      </c>
      <c r="I49" s="20">
        <v>1.1599999999999999</v>
      </c>
      <c r="J49" s="21">
        <v>11.56</v>
      </c>
    </row>
    <row r="50" spans="2:10" x14ac:dyDescent="0.15"/>
  </sheetData>
  <sheetProtection algorithmName="SHA-512" hashValue="+bwDkxqd0/nitZ7W6dVQm6dyq9yuxqIvuLh+SVytYSr4oT4BdAuc4hjS6zl8/g+t5VoLYIl8fFhFckKImwwWFQ==" saltValue="mJ1ShgXFT3EGOjTh7+u9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2023-03-17T09:21:50Z</cp:lastPrinted>
  <dcterms:created xsi:type="dcterms:W3CDTF">2023-02-20T06:53:24Z</dcterms:created>
  <dcterms:modified xsi:type="dcterms:W3CDTF">2023-10-10T23:48:23Z</dcterms:modified>
  <cp:category/>
</cp:coreProperties>
</file>