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dfs.pref.tokushima.jp\KenFileServer\105\004000\2018(H30)\H_財政\１　H30研修生1（交付税上席）\01_前期（住友）\01_H28決算カード・財政状況資料集\08_ホームページ掲載用\"/>
    </mc:Choice>
  </mc:AlternateContent>
  <bookViews>
    <workbookView xWindow="0" yWindow="0" windowWidth="20385" windowHeight="74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CR102" i="11" l="1"/>
  <c r="AF63" i="11"/>
  <c r="AU63" i="11"/>
  <c r="AP63" i="11"/>
  <c r="AF88" i="11"/>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AM35" i="9"/>
  <c r="C35" i="9"/>
  <c r="BW34" i="9"/>
  <c r="BW35" i="9" s="1"/>
  <c r="BW36" i="9" s="1"/>
  <c r="BW37" i="9" s="1"/>
  <c r="BW38" i="9" s="1"/>
  <c r="BW39" i="9" s="1"/>
  <c r="BW40" i="9" s="1"/>
  <c r="BW41" i="9" s="1"/>
  <c r="C34" i="9"/>
  <c r="CO34" i="9" l="1"/>
  <c r="CO35" i="9" s="1"/>
  <c r="AM34" i="9"/>
  <c r="U34" i="9"/>
  <c r="U35" i="9" s="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<sst xmlns="http://schemas.openxmlformats.org/spreadsheetml/2006/main" count="1137" uniqueCount="561">
  <si>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</si>
  <si>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</si>
  <si>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</si>
  <si>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</si>
  <si>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</si>
  <si>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</si>
  <si>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</si>
  <si>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</si>
  <si>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</si>
  <si>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</si>
  <si>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</si>
  <si>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</si>
  <si>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</si>
  <si>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</si>
  <si>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</si>
  <si>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</si>
  <si>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</si>
  <si>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</si>
  <si>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</si>
  <si>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</si>
  <si>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</si>
  <si>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</si>
  <si>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</si>
  <si>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</si>
  <si>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</si>
  <si>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</si>
  <si>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</si>
  <si>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</si>
  <si>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</si>
  <si>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</si>
  <si>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</si>
  <si>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</si>
  <si>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</si>
  <si>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</si>
  <si>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</si>
  <si>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</si>
  <si>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</si>
  <si>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</si>
  <si>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</si>
  <si>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</si>
  <si>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</si>
  <si>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</si>
  <si>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</si>
  <si>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</si>
  <si>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</si>
  <si>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</si>
  <si>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</si>
  <si>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</si>
  <si>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</si>
  <si>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</si>
  <si>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</si>
  <si>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</si>
  <si>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</si>
  <si>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</si>
  <si>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</si>
  <si>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</si>
  <si>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</si>
  <si>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</si>
  <si>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</si>
  <si>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</si>
  <si>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</si>
  <si>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</si>
  <si>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</si>
  <si>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</si>
  <si>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</si>
  <si>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</si>
  <si>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</si>
  <si>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</si>
  <si>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徳島県</t>
    <phoneticPr fontId="5"/>
  </si>
  <si>
    <t>市町村類型</t>
    <phoneticPr fontId="5"/>
  </si>
  <si>
    <t>Ⅴ－２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</si>
  <si>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</si>
  <si>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</si>
  <si>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</si>
  <si>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</si>
  <si>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</si>
  <si>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</si>
  <si>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</si>
  <si>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</si>
  <si>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</si>
  <si>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</si>
  <si>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</si>
  <si>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</si>
  <si>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北島町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</si>
  <si>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</si>
  <si>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</si>
  <si>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</si>
  <si>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</si>
  <si>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</si>
  <si>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</si>
  <si>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</si>
  <si>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</si>
  <si>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</si>
  <si>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</si>
  <si>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</si>
  <si>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</si>
  <si>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</si>
  <si>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</si>
  <si>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</si>
  <si>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</si>
  <si>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</si>
  <si>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</si>
  <si>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</si>
  <si>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</si>
  <si>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</si>
  <si>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</si>
  <si>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</si>
  <si>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</si>
  <si>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</si>
  <si>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</si>
  <si>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</si>
  <si>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</si>
  <si>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</si>
  <si>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</si>
  <si>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</si>
  <si>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</si>
  <si>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</si>
  <si>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</si>
  <si>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</si>
  <si>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</si>
  <si>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</si>
  <si>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</si>
  <si>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</si>
  <si>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</si>
  <si>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</si>
  <si>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</si>
  <si>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</si>
  <si>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</si>
  <si>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</si>
  <si>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</si>
  <si>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</si>
  <si>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</si>
  <si>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</si>
  <si>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</si>
  <si>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</si>
  <si>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</si>
  <si>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</si>
  <si>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</si>
  <si>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</si>
  <si>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</si>
  <si>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</si>
  <si>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</si>
  <si>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</si>
  <si>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</si>
  <si>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</si>
  <si>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</si>
  <si>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</si>
  <si>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</si>
  <si>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</si>
  <si>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</si>
  <si>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</si>
  <si>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</si>
  <si>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</si>
  <si>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</si>
  <si>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</si>
  <si>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</si>
  <si>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</si>
  <si>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</si>
  <si>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</si>
  <si>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</si>
  <si>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</si>
  <si>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</si>
  <si>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</si>
  <si>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</si>
  <si>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</si>
  <si>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</si>
  <si>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</si>
  <si>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</si>
  <si>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</si>
  <si>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</si>
  <si>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</si>
  <si>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</si>
  <si>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</si>
  <si>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</si>
  <si>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</si>
  <si>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</si>
  <si>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</si>
  <si>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</si>
  <si>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</si>
  <si>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</si>
  <si>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</si>
  <si>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</si>
  <si>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</si>
  <si>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</si>
  <si>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</si>
  <si>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</si>
  <si>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</si>
  <si>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</si>
  <si>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</si>
  <si>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</si>
  <si>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</si>
  <si>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</si>
  <si>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</si>
  <si>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</si>
  <si>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</si>
  <si>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</si>
  <si>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徳島県北島町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</si>
  <si>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</si>
  <si>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</si>
  <si>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</si>
  <si>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</si>
  <si>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</si>
  <si>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</si>
  <si>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</si>
  <si>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</si>
  <si>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</si>
  <si>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</si>
  <si>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</si>
  <si>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</si>
  <si>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</si>
  <si>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</si>
  <si>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</si>
  <si>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</si>
  <si>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</si>
  <si>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</si>
  <si>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</si>
  <si>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</si>
  <si>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</si>
  <si>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</si>
  <si>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</si>
  <si>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</si>
  <si>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</si>
  <si>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</si>
  <si>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</si>
  <si>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</si>
  <si>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</si>
  <si>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</si>
  <si>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</si>
  <si>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</si>
  <si>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</si>
  <si>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</si>
  <si>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</si>
  <si>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</si>
  <si>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</si>
  <si>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</si>
  <si>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</si>
  <si>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</si>
  <si>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</si>
  <si>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</si>
  <si>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</si>
  <si>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</si>
  <si>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</si>
  <si>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</si>
  <si>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</si>
  <si>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</si>
  <si>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</si>
  <si>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</si>
  <si>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</si>
  <si>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</si>
  <si>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</si>
  <si>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</si>
  <si>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</si>
  <si>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</si>
  <si>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</si>
  <si>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</si>
  <si>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</si>
  <si>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</si>
  <si>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</si>
  <si>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</si>
  <si>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</si>
  <si>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</si>
  <si>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</si>
  <si>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</si>
  <si>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</si>
  <si>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</si>
  <si>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</si>
  <si>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</si>
  <si>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</si>
  <si>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</si>
  <si>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</si>
  <si>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</si>
  <si>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</si>
  <si>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</si>
  <si>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</si>
  <si>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</si>
  <si>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</si>
  <si>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</si>
  <si>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</si>
  <si>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</si>
  <si>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</si>
  <si>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</si>
  <si>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</si>
  <si>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</si>
  <si>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</si>
  <si>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</si>
  <si>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</si>
  <si>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</si>
  <si>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</si>
  <si>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</si>
  <si>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</si>
  <si>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</si>
  <si>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</si>
  <si>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</si>
  <si>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</si>
  <si>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</si>
  <si>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</si>
  <si>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</si>
  <si>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</si>
  <si>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</si>
  <si>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</si>
  <si>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</si>
  <si>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</si>
  <si>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</si>
  <si>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</si>
  <si>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</si>
  <si>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</si>
  <si>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</si>
  <si>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</si>
  <si>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</si>
  <si>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</si>
  <si>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</si>
  <si>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</si>
  <si>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</si>
  <si>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</si>
  <si>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</si>
  <si>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</si>
  <si>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</si>
  <si>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</si>
  <si>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</si>
  <si>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</si>
  <si>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</si>
  <si>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</si>
  <si>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</si>
  <si>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</si>
  <si>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</si>
  <si>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</si>
  <si>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</si>
  <si>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</si>
  <si>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</si>
  <si>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</si>
  <si>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</si>
  <si>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</si>
  <si>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</si>
  <si>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</si>
  <si>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</si>
  <si>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</si>
  <si>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</si>
  <si>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</si>
  <si>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</si>
  <si>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</si>
  <si>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</si>
  <si>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</si>
  <si>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</si>
  <si>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</si>
  <si>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</si>
  <si>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徳島県北島町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</si>
  <si>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</si>
  <si>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</si>
  <si>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</si>
  <si>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</si>
  <si>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</si>
  <si>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</si>
  <si>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</si>
  <si>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</si>
  <si>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</si>
  <si>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</si>
  <si>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</si>
  <si>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</si>
  <si>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</si>
  <si>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</si>
  <si>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</si>
  <si>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</si>
  <si>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</si>
  <si>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</si>
  <si>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</si>
  <si>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</si>
  <si>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</si>
  <si>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</si>
  <si>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</si>
  <si>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</si>
  <si>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</si>
  <si>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</si>
  <si>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</si>
  <si>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</si>
  <si>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</si>
  <si>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</si>
  <si>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</si>
  <si>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</si>
  <si>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</si>
  <si>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北島町国民健康保険（保険事業勘定）特別会計</t>
    <phoneticPr fontId="5"/>
  </si>
  <si>
    <t>北島町介護保険（保険事業勘定）特別会計</t>
    <phoneticPr fontId="5"/>
  </si>
  <si>
    <t>北島町後期高齢者医療特別会計</t>
    <phoneticPr fontId="5"/>
  </si>
  <si>
    <t>北島町介護保険（サービス事業勘定）特別会計</t>
    <phoneticPr fontId="5"/>
  </si>
  <si>
    <t>北島町水道事業会計</t>
    <phoneticPr fontId="5"/>
  </si>
  <si>
    <t>法適用企業</t>
    <phoneticPr fontId="5"/>
  </si>
  <si>
    <t>北島町特別会計公共下水道事業</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</si>
  <si>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</si>
  <si>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</si>
  <si>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</si>
  <si>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</si>
  <si>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</si>
  <si>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</si>
  <si>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</si>
  <si>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</si>
  <si>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</si>
  <si>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</si>
  <si>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</si>
  <si>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</si>
  <si>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</si>
  <si>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</si>
  <si>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</si>
  <si>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</si>
  <si>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</si>
  <si>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</si>
  <si>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</si>
  <si>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</si>
  <si>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</si>
  <si>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</si>
  <si>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</si>
  <si>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</si>
  <si>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</si>
  <si>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</si>
  <si>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</si>
  <si>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</si>
  <si>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</si>
  <si>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</si>
  <si>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</si>
  <si>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</si>
  <si>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</si>
  <si>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</si>
  <si>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</si>
  <si>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</si>
  <si>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</si>
  <si>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</si>
  <si>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</si>
  <si>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</si>
  <si>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</si>
  <si>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</si>
  <si>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</si>
  <si>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</si>
  <si>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</si>
  <si>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</si>
  <si>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</si>
  <si>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</si>
  <si>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</si>
  <si>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</si>
  <si>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</si>
  <si>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</si>
  <si>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</si>
  <si>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</si>
  <si>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</si>
  <si>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</si>
  <si>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</si>
  <si>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</si>
  <si>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</si>
  <si>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</si>
  <si>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</si>
  <si>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</si>
  <si>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</si>
  <si>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</si>
  <si>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</si>
  <si>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</si>
  <si>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</si>
  <si>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</si>
  <si>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</si>
  <si>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</si>
  <si>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</si>
  <si>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</si>
  <si>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</si>
  <si>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</si>
  <si>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</si>
  <si>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</si>
  <si>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</si>
  <si>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</si>
  <si>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</si>
  <si>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</si>
  <si>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</si>
  <si>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</si>
  <si>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</si>
  <si>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</si>
  <si>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</si>
  <si>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</si>
  <si>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</si>
  <si>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</si>
  <si>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</si>
  <si>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</si>
  <si>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</si>
  <si>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</si>
  <si>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</si>
  <si>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</si>
  <si>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</si>
  <si>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</si>
  <si>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</si>
  <si>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</si>
  <si>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</si>
  <si>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</si>
  <si>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</si>
  <si>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</si>
  <si>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</si>
  <si>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</si>
  <si>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</si>
  <si>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</si>
  <si>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</si>
  <si>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</si>
  <si>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</si>
  <si>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</si>
  <si>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</si>
  <si>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</si>
  <si>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</si>
  <si>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</si>
  <si>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</si>
  <si>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</si>
  <si>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</si>
  <si>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</si>
  <si>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</si>
  <si>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</si>
  <si>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</si>
  <si>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</si>
  <si>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</si>
  <si>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</si>
  <si>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</si>
  <si>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</si>
  <si>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</si>
  <si>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</si>
  <si>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</si>
  <si>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</si>
  <si>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</si>
  <si>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</si>
  <si>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</si>
  <si>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</si>
  <si>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</si>
  <si>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</si>
  <si>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</si>
  <si>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</si>
  <si>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1.12</t>
  </si>
  <si>
    <t>北島町水道事業会計</t>
  </si>
  <si>
    <t>一般会計</t>
  </si>
  <si>
    <t>北島町国民健康保険（保険事業勘定）特別会計</t>
  </si>
  <si>
    <t>北島町介護保険（保険事業勘定）特別会計</t>
  </si>
  <si>
    <t>北島町特別会計公共下水道事業</t>
  </si>
  <si>
    <t>北島町後期高齢者医療特別会計</t>
  </si>
  <si>
    <t>北島町介護保険（サービス事業勘定）特別会計</t>
  </si>
  <si>
    <t>その他会計（赤字）</t>
  </si>
  <si>
    <t>その他会計（黒字）</t>
  </si>
  <si>
    <t>北島町労働者福祉協会</t>
    <rPh sb="0" eb="3">
      <t>キタジマチョウ</t>
    </rPh>
    <rPh sb="3" eb="6">
      <t>ロウドウシャ</t>
    </rPh>
    <rPh sb="6" eb="8">
      <t>フクシ</t>
    </rPh>
    <rPh sb="8" eb="10">
      <t>キョウカイ</t>
    </rPh>
    <phoneticPr fontId="5"/>
  </si>
  <si>
    <t>北島町土地開発公社</t>
    <rPh sb="0" eb="3">
      <t>キタジマチョウ</t>
    </rPh>
    <rPh sb="3" eb="5">
      <t>トチ</t>
    </rPh>
    <rPh sb="5" eb="7">
      <t>カイハツ</t>
    </rPh>
    <rPh sb="7" eb="9">
      <t>コウシャ</t>
    </rPh>
    <phoneticPr fontId="5"/>
  </si>
  <si>
    <t>-</t>
    <phoneticPr fontId="2"/>
  </si>
  <si>
    <t>板野東部消防組合</t>
    <rPh sb="0" eb="2">
      <t>イタノ</t>
    </rPh>
    <rPh sb="2" eb="4">
      <t>トウブ</t>
    </rPh>
    <rPh sb="4" eb="6">
      <t>ショウボウ</t>
    </rPh>
    <rPh sb="6" eb="8">
      <t>クミアイ</t>
    </rPh>
    <phoneticPr fontId="5"/>
  </si>
  <si>
    <t>徳島県市町村総合事務組合（一般会計）</t>
    <rPh sb="0" eb="3">
      <t>トクシマケン</t>
    </rPh>
    <rPh sb="3" eb="6">
      <t>シチョウソン</t>
    </rPh>
    <rPh sb="6" eb="8">
      <t>ソウゴウ</t>
    </rPh>
    <rPh sb="8" eb="10">
      <t>ジム</t>
    </rPh>
    <rPh sb="10" eb="12">
      <t>クミアイ</t>
    </rPh>
    <rPh sb="13" eb="15">
      <t>イッパン</t>
    </rPh>
    <rPh sb="15" eb="17">
      <t>カイケイ</t>
    </rPh>
    <phoneticPr fontId="5"/>
  </si>
  <si>
    <t>徳島県市町村総合事務組合（徳島滞納整理機構特別会計）</t>
    <rPh sb="0" eb="3">
      <t>トクシマケン</t>
    </rPh>
    <rPh sb="3" eb="6">
      <t>シチョウソン</t>
    </rPh>
    <rPh sb="6" eb="8">
      <t>ソウゴウ</t>
    </rPh>
    <rPh sb="8" eb="10">
      <t>ジム</t>
    </rPh>
    <rPh sb="10" eb="12">
      <t>クミアイ</t>
    </rPh>
    <rPh sb="13" eb="15">
      <t>トクシマ</t>
    </rPh>
    <rPh sb="15" eb="17">
      <t>タイノウ</t>
    </rPh>
    <rPh sb="17" eb="19">
      <t>セイリ</t>
    </rPh>
    <rPh sb="19" eb="21">
      <t>キコウ</t>
    </rPh>
    <rPh sb="21" eb="23">
      <t>トクベツ</t>
    </rPh>
    <rPh sb="23" eb="25">
      <t>カイケイ</t>
    </rPh>
    <phoneticPr fontId="5"/>
  </si>
  <si>
    <t>板野東部青少年育成センター組合</t>
    <rPh sb="0" eb="2">
      <t>イタノ</t>
    </rPh>
    <rPh sb="2" eb="4">
      <t>トウブ</t>
    </rPh>
    <rPh sb="4" eb="7">
      <t>セイショウネン</t>
    </rPh>
    <rPh sb="7" eb="9">
      <t>イクセイ</t>
    </rPh>
    <rPh sb="13" eb="15">
      <t>クミアイ</t>
    </rPh>
    <phoneticPr fontId="5"/>
  </si>
  <si>
    <t>松茂町外二町競艇事業組合</t>
    <rPh sb="0" eb="2">
      <t>マツシゲ</t>
    </rPh>
    <rPh sb="2" eb="3">
      <t>チョウ</t>
    </rPh>
    <rPh sb="3" eb="4">
      <t>ソト</t>
    </rPh>
    <rPh sb="4" eb="5">
      <t>ニ</t>
    </rPh>
    <rPh sb="5" eb="6">
      <t>チョウ</t>
    </rPh>
    <rPh sb="6" eb="8">
      <t>キョウテイ</t>
    </rPh>
    <rPh sb="8" eb="10">
      <t>ジギョウ</t>
    </rPh>
    <rPh sb="10" eb="12">
      <t>クミアイ</t>
    </rPh>
    <phoneticPr fontId="5"/>
  </si>
  <si>
    <t>徳島県市町村議会議員公務災害補償等組合</t>
    <rPh sb="0" eb="3">
      <t>トクシマケン</t>
    </rPh>
    <rPh sb="3" eb="6">
      <t>シチョウソン</t>
    </rPh>
    <rPh sb="6" eb="8">
      <t>ギカイ</t>
    </rPh>
    <rPh sb="8" eb="10">
      <t>ギイン</t>
    </rPh>
    <rPh sb="10" eb="12">
      <t>コウム</t>
    </rPh>
    <rPh sb="12" eb="14">
      <t>サイガイ</t>
    </rPh>
    <rPh sb="14" eb="17">
      <t>ホショウトウ</t>
    </rPh>
    <rPh sb="17" eb="19">
      <t>クミアイ</t>
    </rPh>
    <phoneticPr fontId="5"/>
  </si>
  <si>
    <t>-</t>
    <phoneticPr fontId="30"/>
  </si>
  <si>
    <t>-</t>
    <phoneticPr fontId="30"/>
  </si>
  <si>
    <t>徳島県後期高齢者医療広域連合（後期高齢者医療事業会計）</t>
    <rPh sb="0" eb="3">
      <t>トクシマケン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5"/>
  </si>
  <si>
    <t>徳島県後期高齢者医療広域連合（一般会計）</t>
    <rPh sb="0" eb="3">
      <t>トクシマケン</t>
    </rPh>
    <rPh sb="3" eb="5">
      <t>コウキ</t>
    </rPh>
    <rPh sb="5" eb="8">
      <t>コウレイシャ</t>
    </rPh>
    <rPh sb="8" eb="10">
      <t>イリョウ</t>
    </rPh>
    <rPh sb="10" eb="12">
      <t>コウイキ</t>
    </rPh>
    <rPh sb="12" eb="14">
      <t>レンゴウ</t>
    </rPh>
    <rPh sb="15" eb="17">
      <t>イッパン</t>
    </rPh>
    <rPh sb="17" eb="19">
      <t>カイケイ</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</si>
  <si>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</si>
  <si>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</si>
  <si>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</si>
  <si>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</si>
  <si>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将来負担比率は、充当可能基金額が将来負担額を上回るため算定されていないが、施設の老朽化に伴い今後悪化することも考えられるため、大幅に悪化しないよう努める。</t>
    <phoneticPr fontId="2"/>
  </si>
  <si>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</si>
  <si>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</si>
  <si>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</si>
  <si>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</si>
  <si>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</si>
  <si>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</si>
  <si>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実質公債費比率は類似団体と比較して低くなっているが、施設の老朽化に伴い地方債が増加することが考えられるため、公債費の適正化に努める。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</si>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</sst>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53270</c:v>
                </c:pt>
                <c:pt idx="2">
                  <c:v>53292</c:v>
                </c:pt>
                <c:pt idx="3">
                  <c:v>49919</c:v>
                </c:pt>
                <c:pt idx="4">
                  <c:v>47738</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27536</c:v>
                </c:pt>
                <c:pt idx="1">
                  <c:v>31769</c:v>
                </c:pt>
                <c:pt idx="2">
                  <c:v>24671</c:v>
                </c:pt>
                <c:pt idx="3">
                  <c:v>23243</c:v>
                </c:pt>
                <c:pt idx="4">
                  <c:v>29203</c:v>
                </c:pt>
              </c:numCache>
            </c:numRef>
          </c:val>
          <c:smooth val="0"/>
        </c:ser>
        <c:dLbls>
          <c:showLegendKey val="0"/>
          <c:showVal val="0"/>
          <c:showCatName val="0"/>
          <c:showSerName val="0"/>
          <c:showPercent val="0"/>
          <c:showBubbleSize val="0"/>
        </c:dLbls>
        <c:marker val="1"/>
        <c:smooth val="0"/>
        <c:axId val="317994840"/>
        <c:axId val="336954760"/>
      </c:lineChart>
      <c:catAx>
        <c:axId val="317994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6954760"/>
        <c:crosses val="autoZero"/>
        <c:auto val="1"/>
        <c:lblAlgn val="ctr"/>
        <c:lblOffset val="100"/>
        <c:tickLblSkip val="1"/>
        <c:tickMarkSkip val="1"/>
        <c:noMultiLvlLbl val="0"/>
      </c:catAx>
      <c:valAx>
        <c:axId val="33695476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7994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10.18</c:v>
                </c:pt>
                <c:pt idx="1">
                  <c:v>11.04</c:v>
                </c:pt>
                <c:pt idx="2">
                  <c:v>5.66</c:v>
                </c:pt>
                <c:pt idx="3">
                  <c:v>10.93</c:v>
                </c:pt>
                <c:pt idx="4">
                  <c:v>6.12</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37.65</c:v>
                </c:pt>
                <c:pt idx="1">
                  <c:v>47.08</c:v>
                </c:pt>
                <c:pt idx="2">
                  <c:v>51.02</c:v>
                </c:pt>
                <c:pt idx="3">
                  <c:v>56.6</c:v>
                </c:pt>
                <c:pt idx="4">
                  <c:v>61.8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36950448"/>
        <c:axId val="336955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9.27</c:v>
                </c:pt>
                <c:pt idx="1">
                  <c:v>11.77</c:v>
                </c:pt>
                <c:pt idx="2">
                  <c:v>-1.1200000000000001</c:v>
                </c:pt>
                <c:pt idx="3">
                  <c:v>12.29</c:v>
                </c:pt>
                <c:pt idx="4">
                  <c:v>1.05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36950448"/>
        <c:axId val="336955936"/>
      </c:lineChart>
      <c:catAx>
        <c:axId val="33695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6955936"/>
        <c:crosses val="autoZero"/>
        <c:auto val="1"/>
        <c:lblAlgn val="ctr"/>
        <c:lblOffset val="100"/>
        <c:tickLblSkip val="1"/>
        <c:tickMarkSkip val="1"/>
        <c:noMultiLvlLbl val="0"/>
      </c:catAx>
      <c:valAx>
        <c:axId val="336955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95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北島町介護保険（サービス事業勘定）特別会計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0.02</c:v>
                </c:pt>
                <c:pt idx="4">
                  <c:v>#N/A</c:v>
                </c:pt>
                <c:pt idx="5">
                  <c:v>0.08</c:v>
                </c:pt>
                <c:pt idx="6">
                  <c:v>#N/A</c:v>
                </c:pt>
                <c:pt idx="7">
                  <c:v>0.13</c:v>
                </c:pt>
                <c:pt idx="8">
                  <c:v>#N/A</c:v>
                </c:pt>
                <c:pt idx="9">
                  <c:v>0.12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北島町後期高齢者医療特別会計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c:v>
                </c:pt>
                <c:pt idx="2">
                  <c:v>#N/A</c:v>
                </c:pt>
                <c:pt idx="3">
                  <c:v>0.22</c:v>
                </c:pt>
                <c:pt idx="4">
                  <c:v>#N/A</c:v>
                </c:pt>
                <c:pt idx="5">
                  <c:v>0.24</c:v>
                </c:pt>
                <c:pt idx="6">
                  <c:v>#N/A</c:v>
                </c:pt>
                <c:pt idx="7">
                  <c:v>0.25</c:v>
                </c:pt>
                <c:pt idx="8">
                  <c:v>#N/A</c:v>
                </c:pt>
                <c:pt idx="9">
                  <c:v>0.28000000000000003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北島町特別会計公共下水道事業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0.57999999999999996</c:v>
                </c:pt>
                <c:pt idx="2">
                  <c:v>#N/A</c:v>
                </c:pt>
                <c:pt idx="3">
                  <c:v>0.46</c:v>
                </c:pt>
                <c:pt idx="4">
                  <c:v>#N/A</c:v>
                </c:pt>
                <c:pt idx="5">
                  <c:v>0.3</c:v>
                </c:pt>
                <c:pt idx="6">
                  <c:v>#N/A</c:v>
                </c:pt>
                <c:pt idx="7">
                  <c:v>0.25</c:v>
                </c:pt>
                <c:pt idx="8">
                  <c:v>#N/A</c:v>
                </c:pt>
                <c:pt idx="9">
                  <c:v>0.82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北島町介護保険（保険事業勘定）特別会計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2.0699999999999998</c:v>
                </c:pt>
                <c:pt idx="2">
                  <c:v>#N/A</c:v>
                </c:pt>
                <c:pt idx="3">
                  <c:v>3.18</c:v>
                </c:pt>
                <c:pt idx="4">
                  <c:v>#N/A</c:v>
                </c:pt>
                <c:pt idx="5">
                  <c:v>2.65</c:v>
                </c:pt>
                <c:pt idx="6">
                  <c:v>#N/A</c:v>
                </c:pt>
                <c:pt idx="7">
                  <c:v>3.14</c:v>
                </c:pt>
                <c:pt idx="8">
                  <c:v>#N/A</c:v>
                </c:pt>
                <c:pt idx="9">
                  <c:v>3.2</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北島町国民健康保険（保険事業勘定）特別会計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1.77</c:v>
                </c:pt>
                <c:pt idx="2">
                  <c:v>#N/A</c:v>
                </c:pt>
                <c:pt idx="3">
                  <c:v>1.53</c:v>
                </c:pt>
                <c:pt idx="4">
                  <c:v>#N/A</c:v>
                </c:pt>
                <c:pt idx="5">
                  <c:v>1.72</c:v>
                </c:pt>
                <c:pt idx="6">
                  <c:v>#N/A</c:v>
                </c:pt>
                <c:pt idx="7">
                  <c:v>3.37</c:v>
                </c:pt>
                <c:pt idx="8">
                  <c:v>#N/A</c:v>
                </c:pt>
                <c:pt idx="9">
                  <c:v>5.76</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10.17</c:v>
                </c:pt>
                <c:pt idx="2">
                  <c:v>#N/A</c:v>
                </c:pt>
                <c:pt idx="3">
                  <c:v>11.04</c:v>
                </c:pt>
                <c:pt idx="4">
                  <c:v>#N/A</c:v>
                </c:pt>
                <c:pt idx="5">
                  <c:v>5.65</c:v>
                </c:pt>
                <c:pt idx="6">
                  <c:v>#N/A</c:v>
                </c:pt>
                <c:pt idx="7">
                  <c:v>10.93</c:v>
                </c:pt>
                <c:pt idx="8">
                  <c:v>#N/A</c:v>
                </c:pt>
                <c:pt idx="9">
                  <c:v>6.11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北島町水道事業会計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13.96</c:v>
                </c:pt>
                <c:pt idx="2">
                  <c:v>#N/A</c:v>
                </c:pt>
                <c:pt idx="3">
                  <c:v>13.49</c:v>
                </c:pt>
                <c:pt idx="4">
                  <c:v>#N/A</c:v>
                </c:pt>
                <c:pt idx="5">
                  <c:v>12.18</c:v>
                </c:pt>
                <c:pt idx="6">
                  <c:v>#N/A</c:v>
                </c:pt>
                <c:pt idx="7">
                  <c:v>12.42</c:v>
                </c:pt>
                <c:pt idx="8">
                  <c:v>#N/A</c:v>
                </c:pt>
                <c:pt idx="9">
                  <c:v>12.97</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36950840"/>
        <c:axId val="336949664"/>
      </c:barChart>
      <c:catAx>
        <c:axId val="336950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949664"/>
        <c:crosses val="autoZero"/>
        <c:auto val="1"/>
        <c:lblAlgn val="ctr"/>
        <c:lblOffset val="100"/>
        <c:tickLblSkip val="1"/>
        <c:tickMarkSkip val="1"/>
        <c:noMultiLvlLbl val="0"/>
      </c:catAx>
      <c:valAx>
        <c:axId val="3369496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950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480</c:v>
                </c:pt>
                <c:pt idx="5">
                  <c:v>524</c:v>
                </c:pt>
                <c:pt idx="8">
                  <c:v>536</c:v>
                </c:pt>
                <c:pt idx="11">
                  <c:v>509</c:v>
                </c:pt>
                <c:pt idx="14">
                  <c:v>508</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32</c:v>
                </c:pt>
                <c:pt idx="3">
                  <c:v>32</c:v>
                </c:pt>
                <c:pt idx="6">
                  <c:v>41</c:v>
                </c:pt>
                <c:pt idx="9">
                  <c:v>41</c:v>
                </c:pt>
                <c:pt idx="12">
                  <c:v>41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68</c:v>
                </c:pt>
                <c:pt idx="3">
                  <c:v>74</c:v>
                </c:pt>
                <c:pt idx="6">
                  <c:v>80</c:v>
                </c:pt>
                <c:pt idx="9">
                  <c:v>89</c:v>
                </c:pt>
                <c:pt idx="12">
                  <c:v>94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504</c:v>
                </c:pt>
                <c:pt idx="3">
                  <c:v>493</c:v>
                </c:pt>
                <c:pt idx="6">
                  <c:v>552</c:v>
                </c:pt>
                <c:pt idx="9">
                  <c:v>564</c:v>
                </c:pt>
                <c:pt idx="12">
                  <c:v>581</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36948880"/>
        <c:axId val="3369512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124</c:v>
                </c:pt>
                <c:pt idx="2">
                  <c:v>#N/A</c:v>
                </c:pt>
                <c:pt idx="3">
                  <c:v>#N/A</c:v>
                </c:pt>
                <c:pt idx="4">
                  <c:v>75</c:v>
                </c:pt>
                <c:pt idx="5">
                  <c:v>#N/A</c:v>
                </c:pt>
                <c:pt idx="6">
                  <c:v>#N/A</c:v>
                </c:pt>
                <c:pt idx="7">
                  <c:v>137</c:v>
                </c:pt>
                <c:pt idx="8">
                  <c:v>#N/A</c:v>
                </c:pt>
                <c:pt idx="9">
                  <c:v>#N/A</c:v>
                </c:pt>
                <c:pt idx="10">
                  <c:v>185</c:v>
                </c:pt>
                <c:pt idx="11">
                  <c:v>#N/A</c:v>
                </c:pt>
                <c:pt idx="12">
                  <c:v>#N/A</c:v>
                </c:pt>
                <c:pt idx="13">
                  <c:v>208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36948880"/>
        <c:axId val="336951232"/>
      </c:lineChart>
      <c:catAx>
        <c:axId val="33694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36951232"/>
        <c:crosses val="autoZero"/>
        <c:auto val="1"/>
        <c:lblAlgn val="ctr"/>
        <c:lblOffset val="100"/>
        <c:tickLblSkip val="1"/>
        <c:tickMarkSkip val="1"/>
        <c:noMultiLvlLbl val="0"/>
      </c:catAx>
      <c:valAx>
        <c:axId val="3369512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94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5501</c:v>
                </c:pt>
                <c:pt idx="5">
                  <c:v>5522</c:v>
                </c:pt>
                <c:pt idx="8">
                  <c:v>5566</c:v>
                </c:pt>
                <c:pt idx="11">
                  <c:v>5304</c:v>
                </c:pt>
                <c:pt idx="14">
                  <c:v>4468</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179</c:v>
                </c:pt>
                <c:pt idx="5">
                  <c:v>195</c:v>
                </c:pt>
                <c:pt idx="8">
                  <c:v>187</c:v>
                </c:pt>
                <c:pt idx="11">
                  <c:v>167</c:v>
                </c:pt>
                <c:pt idx="14">
                  <c:v>135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3718</c:v>
                </c:pt>
                <c:pt idx="5">
                  <c:v>4142</c:v>
                </c:pt>
                <c:pt idx="8">
                  <c:v>4566</c:v>
                </c:pt>
                <c:pt idx="11">
                  <c:v>4687</c:v>
                </c:pt>
                <c:pt idx="14">
                  <c:v>4753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753</c:v>
                </c:pt>
                <c:pt idx="3">
                  <c:v>792</c:v>
                </c:pt>
                <c:pt idx="6">
                  <c:v>656</c:v>
                </c:pt>
                <c:pt idx="9">
                  <c:v>593</c:v>
                </c:pt>
                <c:pt idx="12">
                  <c:v>586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515</c:v>
                </c:pt>
                <c:pt idx="3">
                  <c:v>491</c:v>
                </c:pt>
                <c:pt idx="6">
                  <c:v>489</c:v>
                </c:pt>
                <c:pt idx="9">
                  <c:v>455</c:v>
                </c:pt>
                <c:pt idx="12">
                  <c:v>422</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1699</c:v>
                </c:pt>
                <c:pt idx="3">
                  <c:v>1748</c:v>
                </c:pt>
                <c:pt idx="6">
                  <c:v>1817</c:v>
                </c:pt>
                <c:pt idx="9">
                  <c:v>1910</c:v>
                </c:pt>
                <c:pt idx="12">
                  <c:v>1951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6144</c:v>
                </c:pt>
                <c:pt idx="3">
                  <c:v>6148</c:v>
                </c:pt>
                <c:pt idx="6">
                  <c:v>6055</c:v>
                </c:pt>
                <c:pt idx="9">
                  <c:v>5941</c:v>
                </c:pt>
                <c:pt idx="12">
                  <c:v>5871</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36954368"/>
        <c:axId val="3369551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36954368"/>
        <c:axId val="336955152"/>
      </c:lineChart>
      <c:catAx>
        <c:axId val="336954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6955152"/>
        <c:crosses val="autoZero"/>
        <c:auto val="1"/>
        <c:lblAlgn val="ctr"/>
        <c:lblOffset val="100"/>
        <c:tickLblSkip val="1"/>
        <c:tickMarkSkip val="1"/>
        <c:noMultiLvlLbl val="0"/>
      </c:catAx>
      <c:valAx>
        <c:axId val="3369551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954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{D950E924-085B-433C-BA0B-7C7A763ECCE3}</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{28279C6C-8940-461E-B97C-194260738341}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{8F736685-6255-45CE-8540-EA7AE5F06073}</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{3718FF20-6A39-464C-8410-EF7FDBB00F13}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{D0D4F8D0-284D-46BF-998E-5935F56BDFB5}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54.7</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{8903F488-F859-4D29-A5A8-78430D54435D}</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{7B80C519-36DF-4836-B953-B0C85C5AED4A}</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{6C44A82F-0981-4912-9936-343839934DBF}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{A5872BE7-893B-4DFA-AE9B-A9ED39F3C1D0}</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{E67A73D5-C7B8-4B46-965C-E4010A0D30B4}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45095328"/>
        <c:axId val="345095720"/>
      </c:scatterChart>
      <c:valAx>
        <c:axId val="345095328"/>
        <c:scaling>
          <c:orientation val="minMax"/>
          <c:max val="64.099999999999994"/>
          <c:min val="42.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5095720"/>
        <c:crosses val="autoZero"/>
        <c:crossBetween val="midCat"/>
      </c:valAx>
      <c:valAx>
        <c:axId val="345095720"/>
        <c:scaling>
          <c:orientation val="minMax"/>
          <c:max val="15.6"/>
          <c:min val="10.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50953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{72DDBCF6-F7EC-4D82-A8AA-009E4B22B974}</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{3DAF84FE-906A-4D56-BD94-C17EBB892735}</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{2765086C-F29D-4295-8069-183BBB2728AB}</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{4F5EBC67-AFDD-43FD-B161-339CE4508F82}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{6B094C8D-BD83-43C6-8DC5-E664523A47F4}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4.9000000000000004</c:v>
                </c:pt>
                <c:pt idx="1">
                  <c:v>3.5</c:v>
                </c:pt>
                <c:pt idx="2">
                  <c:v>2.8</c:v>
                </c:pt>
                <c:pt idx="3">
                  <c:v>3.2</c:v>
                </c:pt>
                <c:pt idx="4">
                  <c:v>4.2</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{E605E845-6700-4BB9-80F5-21419942777B}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{D54B3142-4B31-4BC1-9A0A-72F367B16957}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{9BE36808-DC91-43C3-8B04-5B297E8C0452}</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{E04070AD-70F5-47AA-AD92-10E821536286}</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{EFD5D701-CB6B-46F2-8779-5CCF958BA180}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8.5</c:v>
                </c:pt>
                <c:pt idx="2">
                  <c:v>7.7</c:v>
                </c:pt>
                <c:pt idx="3">
                  <c:v>6.8</c:v>
                </c:pt>
                <c:pt idx="4">
                  <c:v>6.8</c:v>
                </c:pt>
              </c:numCache>
            </c:numRef>
          </c:xVal>
          <c:yVal>
            <c:numRef>
              <c:f>公会計指標分析・財政指標組合せ分析表!$K$77:$O$77</c:f>
              <c:numCache>
                <c:formatCode>#,##0.0;"▲ "#,##0.0</c:formatCode>
                <c:ptCount val="5"/>
                <c:pt idx="0">
                  <c:v>30.7</c:v>
                </c:pt>
                <c:pt idx="1">
                  <c:v>22.3</c:v>
                </c:pt>
                <c:pt idx="2">
                  <c:v>20.3</c:v>
                </c:pt>
                <c:pt idx="3">
                  <c:v>13</c:v>
                </c:pt>
                <c:pt idx="4">
                  <c:v>21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45096112"/>
        <c:axId val="345093368"/>
      </c:scatterChart>
      <c:valAx>
        <c:axId val="345096112"/>
        <c:scaling>
          <c:orientation val="minMax"/>
          <c:max val="9.4"/>
          <c:min val="6.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5093368"/>
        <c:crosses val="autoZero"/>
        <c:crossBetween val="midCat"/>
      </c:valAx>
      <c:valAx>
        <c:axId val="345093368"/>
        <c:scaling>
          <c:orientation val="minMax"/>
          <c:max val="34"/>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50961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過去の高金利償還分が徐々に完済し元利償還金が減少傾向にあったが、今後は事業によっては新たな起債や、近年の大型事業による償還が始まるためやや増加傾向に転換すると想定される。また、下水道事業の起債残高の増加により普通会計への負担も増加されると見込まれる。</a:t>
          </a:r>
        </a:p>
        <a:p>
          <a:r>
            <a:rPr kumimoji="1" lang="ja-JP" altLang="en-US" sz="1400">
              <a:latin typeface="ＭＳ ゴシック" pitchFamily="49" charset="-128"/>
              <a:ea typeface="ＭＳ ゴシック" pitchFamily="49" charset="-128"/>
            </a:rPr>
            <a:t>そのため、出来るだけ起債抑制を図り高い水準での比率の維持ができるよう努めたい。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年度は充当可能財源の増加に比べ、将来負担額の増加割合が高く将来負担比率が悪化傾向にあり、将来負担比率の分子数値はプラス数値となっていたが、平成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年以降は起債の抑制に努めており数値も改善していた。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都市再生整備計画事業等で起債を行い、今後も同様の事業で起債が想定されることから数値が再び悪化することが懸念される。出来る限り起債抑制、充当可能基金の積立を図り高い水準での比率の維持ができるよう努め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徳島県北島町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23,103
22,962
8.74
7,704,219
7,304,157
285,152
4,660,149
5,871,325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有形固定資産減価償却率は、全国平均及び徳島県平均より低い水準となっているが、類似団体と比較すると少し高い水準となっている。今後策定が求められている個別施設計画の策定にあたって、各施設の老朽化状況の調査を行い、施設の維持管理の適正化に努める。</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7" name="直線コネクタ 56"/>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8" name="テキスト ボックス 57"/>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9" name="直線コネクタ 58"/>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0" name="テキスト ボックス 59"/>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1" name="直線コネクタ 60"/>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2" name="テキスト ボックス 61"/>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3" name="直線コネクタ 62"/>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4" name="テキスト ボックス 63"/>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5" name="直線コネクタ 64"/>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6" name="テキスト ボックス 65"/>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7" name="直線コネクタ 66"/>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8" name="テキスト ボックス 67"/>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70" name="テキスト ボックス 6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164556</xdr:rowOff>
    </xdr:from>
    <xdr:to>
      <xdr:col>3</xdr:col>
      <xdr:colOff>1170940</xdr:colOff>
      <xdr:row>33</xdr:row>
      <xdr:rowOff>136434</xdr:rowOff>
    </xdr:to>
    <xdr:cxnSp macro="">
      <xdr:nvCxnSpPr>
        <xdr:cNvPr id="72" name="直線コネクタ 71"/>
        <xdr:cNvCxnSpPr/>
      </xdr:nvCxnSpPr>
      <xdr:spPr>
        <a:xfrm flipV="1">
          <a:off x="4760595" y="5403306"/>
          <a:ext cx="1270" cy="1172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140261</xdr:rowOff>
    </xdr:from>
    <xdr:ext cx="405111" cy="259045"/>
    <xdr:sp macro="" textlink="">
      <xdr:nvSpPr>
        <xdr:cNvPr id="73" name="有形固定資産減価償却率最小値テキスト"/>
        <xdr:cNvSpPr txBox="1"/>
      </xdr:nvSpPr>
      <xdr:spPr>
        <a:xfrm>
          <a:off x="4813300" y="6579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27.4</a:t>
          </a:r>
          <a:endParaRPr kumimoji="1" lang="ja-JP" altLang="en-US" sz="1000" b="1">
            <a:latin typeface="ＭＳ Ｐゴシック"/>
          </a:endParaRPr>
        </a:p>
      </xdr:txBody>
    </xdr:sp>
    <xdr:clientData/>
  </xdr:oneCellAnchor>
  <xdr:twoCellAnchor>
    <xdr:from>
      <xdr:col>3</xdr:col>
      <xdr:colOff>1082675</xdr:colOff>
      <xdr:row>33</xdr:row>
      <xdr:rowOff>136434</xdr:rowOff>
    </xdr:from>
    <xdr:to>
      <xdr:col>3</xdr:col>
      <xdr:colOff>1260475</xdr:colOff>
      <xdr:row>33</xdr:row>
      <xdr:rowOff>136434</xdr:rowOff>
    </xdr:to>
    <xdr:cxnSp macro="">
      <xdr:nvCxnSpPr>
        <xdr:cNvPr id="74" name="直線コネクタ 73"/>
        <xdr:cNvCxnSpPr/>
      </xdr:nvCxnSpPr>
      <xdr:spPr>
        <a:xfrm>
          <a:off x="4673600" y="657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111233</xdr:rowOff>
    </xdr:from>
    <xdr:ext cx="405111" cy="259045"/>
    <xdr:sp macro="" textlink="">
      <xdr:nvSpPr>
        <xdr:cNvPr id="75" name="有形固定資産減価償却率最大値テキスト"/>
        <xdr:cNvSpPr txBox="1"/>
      </xdr:nvSpPr>
      <xdr:spPr>
        <a:xfrm>
          <a:off x="4813300" y="5178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65.4</a:t>
          </a:r>
          <a:endParaRPr kumimoji="1" lang="ja-JP" altLang="en-US" sz="1000" b="1">
            <a:latin typeface="ＭＳ Ｐゴシック"/>
          </a:endParaRPr>
        </a:p>
      </xdr:txBody>
    </xdr:sp>
    <xdr:clientData/>
  </xdr:oneCellAnchor>
  <xdr:twoCellAnchor>
    <xdr:from>
      <xdr:col>3</xdr:col>
      <xdr:colOff>1082675</xdr:colOff>
      <xdr:row>26</xdr:row>
      <xdr:rowOff>164556</xdr:rowOff>
    </xdr:from>
    <xdr:to>
      <xdr:col>3</xdr:col>
      <xdr:colOff>1260475</xdr:colOff>
      <xdr:row>26</xdr:row>
      <xdr:rowOff>164556</xdr:rowOff>
    </xdr:to>
    <xdr:cxnSp macro="">
      <xdr:nvCxnSpPr>
        <xdr:cNvPr id="76" name="直線コネクタ 75"/>
        <xdr:cNvCxnSpPr/>
      </xdr:nvCxnSpPr>
      <xdr:spPr>
        <a:xfrm>
          <a:off x="4673600" y="540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119397</xdr:rowOff>
    </xdr:from>
    <xdr:ext cx="405111" cy="259045"/>
    <xdr:sp macro="" textlink="">
      <xdr:nvSpPr>
        <xdr:cNvPr id="77" name="有形固定資産減価償却率平均値テキスト"/>
        <xdr:cNvSpPr txBox="1"/>
      </xdr:nvSpPr>
      <xdr:spPr>
        <a:xfrm>
          <a:off x="4813300" y="5701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twoCellAnchor>
    <xdr:from>
      <xdr:col>3</xdr:col>
      <xdr:colOff>1120775</xdr:colOff>
      <xdr:row>28</xdr:row>
      <xdr:rowOff>140970</xdr:rowOff>
    </xdr:from>
    <xdr:to>
      <xdr:col>3</xdr:col>
      <xdr:colOff>1222375</xdr:colOff>
      <xdr:row>29</xdr:row>
      <xdr:rowOff>71120</xdr:rowOff>
    </xdr:to>
    <xdr:sp macro="" textlink="">
      <xdr:nvSpPr>
        <xdr:cNvPr id="78" name="フローチャート : 判断 77"/>
        <xdr:cNvSpPr/>
      </xdr:nvSpPr>
      <xdr:spPr>
        <a:xfrm>
          <a:off x="47117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28</xdr:row>
      <xdr:rowOff>140970</xdr:rowOff>
    </xdr:from>
    <xdr:to>
      <xdr:col>3</xdr:col>
      <xdr:colOff>511175</xdr:colOff>
      <xdr:row>29</xdr:row>
      <xdr:rowOff>71120</xdr:rowOff>
    </xdr:to>
    <xdr:sp macro="" textlink="">
      <xdr:nvSpPr>
        <xdr:cNvPr id="79" name="フローチャート : 判断 78"/>
        <xdr:cNvSpPr/>
      </xdr:nvSpPr>
      <xdr:spPr>
        <a:xfrm>
          <a:off x="4000500" y="572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28</xdr:row>
      <xdr:rowOff>100874</xdr:rowOff>
    </xdr:from>
    <xdr:to>
      <xdr:col>3</xdr:col>
      <xdr:colOff>511175</xdr:colOff>
      <xdr:row>29</xdr:row>
      <xdr:rowOff>31024</xdr:rowOff>
    </xdr:to>
    <xdr:sp macro="" textlink="">
      <xdr:nvSpPr>
        <xdr:cNvPr id="85" name="円/楕円 84"/>
        <xdr:cNvSpPr/>
      </xdr:nvSpPr>
      <xdr:spPr>
        <a:xfrm>
          <a:off x="4000500" y="5682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62247</xdr:rowOff>
    </xdr:from>
    <xdr:ext cx="405111" cy="259045"/>
    <xdr:sp macro="" textlink="">
      <xdr:nvSpPr>
        <xdr:cNvPr id="86" name="n_1aveValue有形固定資産減価償却率"/>
        <xdr:cNvSpPr txBox="1"/>
      </xdr:nvSpPr>
      <xdr:spPr>
        <a:xfrm>
          <a:off x="3836043" y="5815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47551</xdr:rowOff>
    </xdr:from>
    <xdr:ext cx="405111" cy="259045"/>
    <xdr:sp macro="" textlink="">
      <xdr:nvSpPr>
        <xdr:cNvPr id="87" name="n_1mainValue有形固定資産減価償却率"/>
        <xdr:cNvSpPr txBox="1"/>
      </xdr:nvSpPr>
      <xdr:spPr>
        <a:xfrm>
          <a:off x="3836043" y="545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0" name="正方形/長方形 89"/>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1" name="正方形/長方形 9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2" name="正方形/長方形 9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3" name="正方形/長方形 9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4" name="テキスト ボックス 9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5" name="正方形/長方形 9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6" name="正方形/長方形 9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7" name="正方形/長方形 9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8" name="テキスト ボックス 9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9" name="テキスト ボックス 9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0" name="テキスト ボックス 9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1" name="テキスト ボックス 10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徳島県北島町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23,103
22,962
8.74
7,704,219
7,304,157
285,152
4,660,149
5,871,325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9525</xdr:rowOff>
    </xdr:from>
    <xdr:to>
      <xdr:col>6</xdr:col>
      <xdr:colOff>510540</xdr:colOff>
      <xdr:row>40</xdr:row>
      <xdr:rowOff>131445</xdr:rowOff>
    </xdr:to>
    <xdr:cxnSp macro="">
      <xdr:nvCxnSpPr>
        <xdr:cNvPr id="57" name="直線コネクタ 56"/>
        <xdr:cNvCxnSpPr/>
      </xdr:nvCxnSpPr>
      <xdr:spPr>
        <a:xfrm flipV="1">
          <a:off x="4634865" y="5838825"/>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135272</xdr:rowOff>
    </xdr:from>
    <xdr:ext cx="405111" cy="259045"/>
    <xdr:sp macro="" textlink="">
      <xdr:nvSpPr>
        <xdr:cNvPr id="58" name="【道路】&#10;有形固定資産減価償却率最小値テキスト"/>
        <xdr:cNvSpPr txBox="1"/>
      </xdr:nvSpPr>
      <xdr:spPr>
        <a:xfrm>
          <a:off x="47244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422275</xdr:colOff>
      <xdr:row>40</xdr:row>
      <xdr:rowOff>131445</xdr:rowOff>
    </xdr:from>
    <xdr:to>
      <xdr:col>6</xdr:col>
      <xdr:colOff>600075</xdr:colOff>
      <xdr:row>40</xdr:row>
      <xdr:rowOff>131445</xdr:rowOff>
    </xdr:to>
    <xdr:cxnSp macro="">
      <xdr:nvCxnSpPr>
        <xdr:cNvPr id="59" name="直線コネクタ 58"/>
        <xdr:cNvCxnSpPr/>
      </xdr:nvCxnSpPr>
      <xdr:spPr>
        <a:xfrm>
          <a:off x="4546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127652</xdr:rowOff>
    </xdr:from>
    <xdr:ext cx="405111" cy="259045"/>
    <xdr:sp macro="" textlink="">
      <xdr:nvSpPr>
        <xdr:cNvPr id="60" name="【道路】&#10;有形固定資産減価償却率最大値テキスト"/>
        <xdr:cNvSpPr txBox="1"/>
      </xdr:nvSpPr>
      <xdr:spPr>
        <a:xfrm>
          <a:off x="4724400" y="5614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93.5</a:t>
          </a:r>
          <a:endParaRPr kumimoji="1" lang="ja-JP" altLang="en-US" sz="1000" b="1">
            <a:latin typeface="ＭＳ Ｐゴシック"/>
          </a:endParaRPr>
        </a:p>
      </xdr:txBody>
    </xdr:sp>
    <xdr:clientData/>
  </xdr:oneCellAnchor>
  <xdr:twoCellAnchor>
    <xdr:from>
      <xdr:col>6</xdr:col>
      <xdr:colOff>422275</xdr:colOff>
      <xdr:row>34</xdr:row>
      <xdr:rowOff>9525</xdr:rowOff>
    </xdr:from>
    <xdr:to>
      <xdr:col>6</xdr:col>
      <xdr:colOff>600075</xdr:colOff>
      <xdr:row>34</xdr:row>
      <xdr:rowOff>9525</xdr:rowOff>
    </xdr:to>
    <xdr:cxnSp macro="">
      <xdr:nvCxnSpPr>
        <xdr:cNvPr id="61" name="直線コネクタ 60"/>
        <xdr:cNvCxnSpPr/>
      </xdr:nvCxnSpPr>
      <xdr:spPr>
        <a:xfrm>
          <a:off x="4546600" y="5838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43832</xdr:rowOff>
    </xdr:from>
    <xdr:ext cx="405111" cy="259045"/>
    <xdr:sp macro="" textlink="">
      <xdr:nvSpPr>
        <xdr:cNvPr id="62" name="【道路】&#10;有形固定資産減価償却率平均値テキスト"/>
        <xdr:cNvSpPr txBox="1"/>
      </xdr:nvSpPr>
      <xdr:spPr>
        <a:xfrm>
          <a:off x="4724400" y="6387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65405</xdr:rowOff>
    </xdr:from>
    <xdr:to>
      <xdr:col>6</xdr:col>
      <xdr:colOff>561975</xdr:colOff>
      <xdr:row>37</xdr:row>
      <xdr:rowOff>167005</xdr:rowOff>
    </xdr:to>
    <xdr:sp macro="" textlink="">
      <xdr:nvSpPr>
        <xdr:cNvPr id="63" name="フローチャート : 判断 62"/>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154940</xdr:rowOff>
    </xdr:from>
    <xdr:to>
      <xdr:col>5</xdr:col>
      <xdr:colOff>409575</xdr:colOff>
      <xdr:row>38</xdr:row>
      <xdr:rowOff>85090</xdr:rowOff>
    </xdr:to>
    <xdr:sp macro="" textlink="">
      <xdr:nvSpPr>
        <xdr:cNvPr id="64" name="フローチャート : 判断 63"/>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105410</xdr:rowOff>
    </xdr:from>
    <xdr:to>
      <xdr:col>5</xdr:col>
      <xdr:colOff>409575</xdr:colOff>
      <xdr:row>38</xdr:row>
      <xdr:rowOff>35560</xdr:rowOff>
    </xdr:to>
    <xdr:sp macro="" textlink="">
      <xdr:nvSpPr>
        <xdr:cNvPr id="70" name="円/楕円 69"/>
        <xdr:cNvSpPr/>
      </xdr:nvSpPr>
      <xdr:spPr>
        <a:xfrm>
          <a:off x="3746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76217</xdr:rowOff>
    </xdr:from>
    <xdr:ext cx="405111" cy="259045"/>
    <xdr:sp macro="" textlink="">
      <xdr:nvSpPr>
        <xdr:cNvPr id="71" name="n_1aveValue【道路】&#10;有形固定資産減価償却率"/>
        <xdr:cNvSpPr txBox="1"/>
      </xdr:nvSpPr>
      <xdr:spPr>
        <a:xfrm>
          <a:off x="3582043"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5</xdr:col>
      <xdr:colOff>143518</xdr:colOff>
      <xdr:row>36</xdr:row>
      <xdr:rowOff>52087</xdr:rowOff>
    </xdr:from>
    <xdr:ext cx="405111" cy="259045"/>
    <xdr:sp macro="" textlink="">
      <xdr:nvSpPr>
        <xdr:cNvPr id="72" name="n_1mainValue【道路】&#10;有形固定資産減価償却率"/>
        <xdr:cNvSpPr txBox="1"/>
      </xdr:nvSpPr>
      <xdr:spPr>
        <a:xfrm>
          <a:off x="3582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49.025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4" name="直線コネクタ 83"/>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5" name="テキスト ボックス 84"/>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6" name="直線コネクタ 85"/>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7" name="テキスト ボックス 86"/>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8" name="直線コネクタ 87"/>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9" name="テキスト ボックス 88"/>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0" name="直線コネクタ 89"/>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1" name="テキスト ボックス 90"/>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14204</xdr:rowOff>
    </xdr:from>
    <xdr:to>
      <xdr:col>15</xdr:col>
      <xdr:colOff>180340</xdr:colOff>
      <xdr:row>42</xdr:row>
      <xdr:rowOff>73091</xdr:rowOff>
    </xdr:to>
    <xdr:cxnSp macro="">
      <xdr:nvCxnSpPr>
        <xdr:cNvPr id="95" name="直線コネクタ 94"/>
        <xdr:cNvCxnSpPr/>
      </xdr:nvCxnSpPr>
      <xdr:spPr>
        <a:xfrm flipV="1">
          <a:off x="10476865" y="5843504"/>
          <a:ext cx="0" cy="143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76918</xdr:rowOff>
    </xdr:from>
    <xdr:ext cx="469744" cy="259045"/>
    <xdr:sp macro="" textlink="">
      <xdr:nvSpPr>
        <xdr:cNvPr id="96" name="【道路】&#10;一人当たり延長最小値テキスト"/>
        <xdr:cNvSpPr txBox="1"/>
      </xdr:nvSpPr>
      <xdr:spPr>
        <a:xfrm>
          <a:off x="10566400" y="7277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3.784</a:t>
          </a:r>
          <a:endParaRPr kumimoji="1" lang="ja-JP" altLang="en-US" sz="1000" b="1">
            <a:latin typeface="ＭＳ Ｐゴシック"/>
          </a:endParaRPr>
        </a:p>
      </xdr:txBody>
    </xdr:sp>
    <xdr:clientData/>
  </xdr:oneCellAnchor>
  <xdr:twoCellAnchor>
    <xdr:from>
      <xdr:col>15</xdr:col>
      <xdr:colOff>92075</xdr:colOff>
      <xdr:row>42</xdr:row>
      <xdr:rowOff>73091</xdr:rowOff>
    </xdr:from>
    <xdr:to>
      <xdr:col>15</xdr:col>
      <xdr:colOff>269875</xdr:colOff>
      <xdr:row>42</xdr:row>
      <xdr:rowOff>73091</xdr:rowOff>
    </xdr:to>
    <xdr:cxnSp macro="">
      <xdr:nvCxnSpPr>
        <xdr:cNvPr id="97" name="直線コネクタ 96"/>
        <xdr:cNvCxnSpPr/>
      </xdr:nvCxnSpPr>
      <xdr:spPr>
        <a:xfrm>
          <a:off x="10388600" y="7273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132331</xdr:rowOff>
    </xdr:from>
    <xdr:ext cx="534377" cy="259045"/>
    <xdr:sp macro="" textlink="">
      <xdr:nvSpPr>
        <xdr:cNvPr id="98" name="【道路】&#10;一人当たり延長最大値テキスト"/>
        <xdr:cNvSpPr txBox="1"/>
      </xdr:nvSpPr>
      <xdr:spPr>
        <a:xfrm>
          <a:off x="10566400" y="561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19.428</a:t>
          </a:r>
          <a:endParaRPr kumimoji="1" lang="ja-JP" altLang="en-US" sz="1000" b="1">
            <a:latin typeface="ＭＳ Ｐゴシック"/>
          </a:endParaRPr>
        </a:p>
      </xdr:txBody>
    </xdr:sp>
    <xdr:clientData/>
  </xdr:oneCellAnchor>
  <xdr:twoCellAnchor>
    <xdr:from>
      <xdr:col>15</xdr:col>
      <xdr:colOff>92075</xdr:colOff>
      <xdr:row>34</xdr:row>
      <xdr:rowOff>14204</xdr:rowOff>
    </xdr:from>
    <xdr:to>
      <xdr:col>15</xdr:col>
      <xdr:colOff>269875</xdr:colOff>
      <xdr:row>34</xdr:row>
      <xdr:rowOff>14204</xdr:rowOff>
    </xdr:to>
    <xdr:cxnSp macro="">
      <xdr:nvCxnSpPr>
        <xdr:cNvPr id="99" name="直線コネクタ 98"/>
        <xdr:cNvCxnSpPr/>
      </xdr:nvCxnSpPr>
      <xdr:spPr>
        <a:xfrm>
          <a:off x="10388600" y="5843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39</xdr:row>
      <xdr:rowOff>79265</xdr:rowOff>
    </xdr:from>
    <xdr:ext cx="469744" cy="259045"/>
    <xdr:sp macro="" textlink="">
      <xdr:nvSpPr>
        <xdr:cNvPr id="100" name="【道路】&#10;一人当たり延長平均値テキスト"/>
        <xdr:cNvSpPr txBox="1"/>
      </xdr:nvSpPr>
      <xdr:spPr>
        <a:xfrm>
          <a:off x="10566400" y="676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8.550</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100838</xdr:rowOff>
    </xdr:from>
    <xdr:to>
      <xdr:col>15</xdr:col>
      <xdr:colOff>231775</xdr:colOff>
      <xdr:row>40</xdr:row>
      <xdr:rowOff>30988</xdr:rowOff>
    </xdr:to>
    <xdr:sp macro="" textlink="">
      <xdr:nvSpPr>
        <xdr:cNvPr id="101" name="フローチャート : 判断 100"/>
        <xdr:cNvSpPr/>
      </xdr:nvSpPr>
      <xdr:spPr>
        <a:xfrm>
          <a:off x="10426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14336</xdr:rowOff>
    </xdr:from>
    <xdr:to>
      <xdr:col>14</xdr:col>
      <xdr:colOff>79375</xdr:colOff>
      <xdr:row>39</xdr:row>
      <xdr:rowOff>115936</xdr:rowOff>
    </xdr:to>
    <xdr:sp macro="" textlink="">
      <xdr:nvSpPr>
        <xdr:cNvPr id="102" name="フローチャート : 判断 101"/>
        <xdr:cNvSpPr/>
      </xdr:nvSpPr>
      <xdr:spPr>
        <a:xfrm>
          <a:off x="9588500" y="670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138419</xdr:rowOff>
    </xdr:from>
    <xdr:to>
      <xdr:col>14</xdr:col>
      <xdr:colOff>79375</xdr:colOff>
      <xdr:row>41</xdr:row>
      <xdr:rowOff>68569</xdr:rowOff>
    </xdr:to>
    <xdr:sp macro="" textlink="">
      <xdr:nvSpPr>
        <xdr:cNvPr id="108" name="円/楕円 107"/>
        <xdr:cNvSpPr/>
      </xdr:nvSpPr>
      <xdr:spPr>
        <a:xfrm>
          <a:off x="9588500" y="699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132463</xdr:rowOff>
    </xdr:from>
    <xdr:ext cx="469744" cy="259045"/>
    <xdr:sp macro="" textlink="">
      <xdr:nvSpPr>
        <xdr:cNvPr id="109" name="n_1aveValue【道路】&#10;一人当たり延長"/>
        <xdr:cNvSpPr txBox="1"/>
      </xdr:nvSpPr>
      <xdr:spPr>
        <a:xfrm>
          <a:off x="9391727" y="647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9.496</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59696</xdr:rowOff>
    </xdr:from>
    <xdr:ext cx="469744" cy="259045"/>
    <xdr:sp macro="" textlink="">
      <xdr:nvSpPr>
        <xdr:cNvPr id="110" name="n_1mainValue【道路】&#10;一人当たり延長"/>
        <xdr:cNvSpPr txBox="1"/>
      </xdr:nvSpPr>
      <xdr:spPr>
        <a:xfrm>
          <a:off x="9391727" y="7089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1" name="テキスト ボックス 13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52578</xdr:rowOff>
    </xdr:from>
    <xdr:to>
      <xdr:col>6</xdr:col>
      <xdr:colOff>510540</xdr:colOff>
      <xdr:row>63</xdr:row>
      <xdr:rowOff>11430</xdr:rowOff>
    </xdr:to>
    <xdr:cxnSp macro="">
      <xdr:nvCxnSpPr>
        <xdr:cNvPr id="133" name="直線コネクタ 132"/>
        <xdr:cNvCxnSpPr/>
      </xdr:nvCxnSpPr>
      <xdr:spPr>
        <a:xfrm flipV="1">
          <a:off x="4634865" y="9482328"/>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15257</xdr:rowOff>
    </xdr:from>
    <xdr:ext cx="405111" cy="259045"/>
    <xdr:sp macro="" textlink="">
      <xdr:nvSpPr>
        <xdr:cNvPr id="134" name="【橋りょう・トンネル】&#10;有形固定資産減価償却率最小値テキスト"/>
        <xdr:cNvSpPr txBox="1"/>
      </xdr:nvSpPr>
      <xdr:spPr>
        <a:xfrm>
          <a:off x="47244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43.5</a:t>
          </a:r>
          <a:endParaRPr kumimoji="1" lang="ja-JP" altLang="en-US" sz="1000" b="1">
            <a:latin typeface="ＭＳ Ｐゴシック"/>
          </a:endParaRPr>
        </a:p>
      </xdr:txBody>
    </xdr:sp>
    <xdr:clientData/>
  </xdr:oneCellAnchor>
  <xdr:twoCellAnchor>
    <xdr:from>
      <xdr:col>6</xdr:col>
      <xdr:colOff>422275</xdr:colOff>
      <xdr:row>63</xdr:row>
      <xdr:rowOff>11430</xdr:rowOff>
    </xdr:from>
    <xdr:to>
      <xdr:col>6</xdr:col>
      <xdr:colOff>600075</xdr:colOff>
      <xdr:row>63</xdr:row>
      <xdr:rowOff>11430</xdr:rowOff>
    </xdr:to>
    <xdr:cxnSp macro="">
      <xdr:nvCxnSpPr>
        <xdr:cNvPr id="135" name="直線コネクタ 134"/>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170705</xdr:rowOff>
    </xdr:from>
    <xdr:ext cx="405111" cy="259045"/>
    <xdr:sp macro="" textlink="">
      <xdr:nvSpPr>
        <xdr:cNvPr id="136" name="【橋りょう・トンネル】&#10;有形固定資産減価償却率最大値テキスト"/>
        <xdr:cNvSpPr txBox="1"/>
      </xdr:nvSpPr>
      <xdr:spPr>
        <a:xfrm>
          <a:off x="4724400" y="9257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a:t>
          </a:r>
          <a:endParaRPr kumimoji="1" lang="ja-JP" altLang="en-US" sz="1000" b="1">
            <a:latin typeface="ＭＳ Ｐゴシック"/>
          </a:endParaRPr>
        </a:p>
      </xdr:txBody>
    </xdr:sp>
    <xdr:clientData/>
  </xdr:oneCellAnchor>
  <xdr:twoCellAnchor>
    <xdr:from>
      <xdr:col>6</xdr:col>
      <xdr:colOff>422275</xdr:colOff>
      <xdr:row>55</xdr:row>
      <xdr:rowOff>52578</xdr:rowOff>
    </xdr:from>
    <xdr:to>
      <xdr:col>6</xdr:col>
      <xdr:colOff>600075</xdr:colOff>
      <xdr:row>55</xdr:row>
      <xdr:rowOff>52578</xdr:rowOff>
    </xdr:to>
    <xdr:cxnSp macro="">
      <xdr:nvCxnSpPr>
        <xdr:cNvPr id="137" name="直線コネクタ 136"/>
        <xdr:cNvCxnSpPr/>
      </xdr:nvCxnSpPr>
      <xdr:spPr>
        <a:xfrm>
          <a:off x="4546600" y="948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21353</xdr:rowOff>
    </xdr:from>
    <xdr:ext cx="405111" cy="259045"/>
    <xdr:sp macro="" textlink="">
      <xdr:nvSpPr>
        <xdr:cNvPr id="138" name="【橋りょう・トンネル】&#10;有形固定資産減価償却率平均値テキスト"/>
        <xdr:cNvSpPr txBox="1"/>
      </xdr:nvSpPr>
      <xdr:spPr>
        <a:xfrm>
          <a:off x="4724400" y="101369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42926</xdr:rowOff>
    </xdr:from>
    <xdr:to>
      <xdr:col>6</xdr:col>
      <xdr:colOff>561975</xdr:colOff>
      <xdr:row>59</xdr:row>
      <xdr:rowOff>144526</xdr:rowOff>
    </xdr:to>
    <xdr:sp macro="" textlink="">
      <xdr:nvSpPr>
        <xdr:cNvPr id="139" name="フローチャート : 判断 138"/>
        <xdr:cNvSpPr/>
      </xdr:nvSpPr>
      <xdr:spPr>
        <a:xfrm>
          <a:off x="45847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54356</xdr:rowOff>
    </xdr:from>
    <xdr:to>
      <xdr:col>5</xdr:col>
      <xdr:colOff>409575</xdr:colOff>
      <xdr:row>60</xdr:row>
      <xdr:rowOff>155956</xdr:rowOff>
    </xdr:to>
    <xdr:sp macro="" textlink="">
      <xdr:nvSpPr>
        <xdr:cNvPr id="140" name="フローチャート : 判断 139"/>
        <xdr:cNvSpPr/>
      </xdr:nvSpPr>
      <xdr:spPr>
        <a:xfrm>
          <a:off x="3746500" y="1034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24638</xdr:rowOff>
    </xdr:from>
    <xdr:to>
      <xdr:col>5</xdr:col>
      <xdr:colOff>409575</xdr:colOff>
      <xdr:row>63</xdr:row>
      <xdr:rowOff>126238</xdr:rowOff>
    </xdr:to>
    <xdr:sp macro="" textlink="">
      <xdr:nvSpPr>
        <xdr:cNvPr id="146" name="円/楕円 145"/>
        <xdr:cNvSpPr/>
      </xdr:nvSpPr>
      <xdr:spPr>
        <a:xfrm>
          <a:off x="3746500" y="1082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1033</xdr:rowOff>
    </xdr:from>
    <xdr:ext cx="405111" cy="259045"/>
    <xdr:sp macro="" textlink="">
      <xdr:nvSpPr>
        <xdr:cNvPr id="147" name="n_1aveValue【橋りょう・トンネル】&#10;有形固定資産減価償却率"/>
        <xdr:cNvSpPr txBox="1"/>
      </xdr:nvSpPr>
      <xdr:spPr>
        <a:xfrm>
          <a:off x="3582043" y="101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117365</xdr:rowOff>
    </xdr:from>
    <xdr:ext cx="405111" cy="259045"/>
    <xdr:sp macro="" textlink="">
      <xdr:nvSpPr>
        <xdr:cNvPr id="148" name="n_1mainValue【橋りょう・トンネル】&#10;有形固定資産減価償却率"/>
        <xdr:cNvSpPr txBox="1"/>
      </xdr:nvSpPr>
      <xdr:spPr>
        <a:xfrm>
          <a:off x="3582043" y="10918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720,339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0" name="テキスト ボックス 159"/>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2" name="テキスト ボックス 161"/>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4" name="テキスト ボックス 163"/>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6" name="テキスト ボックス 165"/>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8" name="テキスト ボックス 167"/>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0" name="テキスト ボックス 169"/>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50509</xdr:rowOff>
    </xdr:from>
    <xdr:to>
      <xdr:col>15</xdr:col>
      <xdr:colOff>180340</xdr:colOff>
      <xdr:row>64</xdr:row>
      <xdr:rowOff>35799</xdr:rowOff>
    </xdr:to>
    <xdr:cxnSp macro="">
      <xdr:nvCxnSpPr>
        <xdr:cNvPr id="172" name="直線コネクタ 171"/>
        <xdr:cNvCxnSpPr/>
      </xdr:nvCxnSpPr>
      <xdr:spPr>
        <a:xfrm flipV="1">
          <a:off x="10476865" y="9480259"/>
          <a:ext cx="0" cy="152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39626</xdr:rowOff>
    </xdr:from>
    <xdr:ext cx="534377" cy="259045"/>
    <xdr:sp macro="" textlink="">
      <xdr:nvSpPr>
        <xdr:cNvPr id="173" name="【橋りょう・トンネル】&#10;一人当たり有形固定資産（償却資産）額最小値テキスト"/>
        <xdr:cNvSpPr txBox="1"/>
      </xdr:nvSpPr>
      <xdr:spPr>
        <a:xfrm>
          <a:off x="10566400" y="110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10,604</a:t>
          </a:r>
          <a:endParaRPr kumimoji="1" lang="ja-JP" altLang="en-US" sz="1000" b="1">
            <a:latin typeface="ＭＳ Ｐゴシック"/>
          </a:endParaRPr>
        </a:p>
      </xdr:txBody>
    </xdr:sp>
    <xdr:clientData/>
  </xdr:oneCellAnchor>
  <xdr:twoCellAnchor>
    <xdr:from>
      <xdr:col>15</xdr:col>
      <xdr:colOff>92075</xdr:colOff>
      <xdr:row>64</xdr:row>
      <xdr:rowOff>35799</xdr:rowOff>
    </xdr:from>
    <xdr:to>
      <xdr:col>15</xdr:col>
      <xdr:colOff>269875</xdr:colOff>
      <xdr:row>64</xdr:row>
      <xdr:rowOff>35799</xdr:rowOff>
    </xdr:to>
    <xdr:cxnSp macro="">
      <xdr:nvCxnSpPr>
        <xdr:cNvPr id="174" name="直線コネクタ 173"/>
        <xdr:cNvCxnSpPr/>
      </xdr:nvCxnSpPr>
      <xdr:spPr>
        <a:xfrm>
          <a:off x="10388600" y="1100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168636</xdr:rowOff>
    </xdr:from>
    <xdr:ext cx="599010" cy="259045"/>
    <xdr:sp macro="" textlink="">
      <xdr:nvSpPr>
        <xdr:cNvPr id="175" name="【橋りょう・トンネル】&#10;一人当たり有形固定資産（償却資産）額最大値テキスト"/>
        <xdr:cNvSpPr txBox="1"/>
      </xdr:nvSpPr>
      <xdr:spPr>
        <a:xfrm>
          <a:off x="10566400" y="925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411,743</a:t>
          </a:r>
          <a:endParaRPr kumimoji="1" lang="ja-JP" altLang="en-US" sz="1000" b="1">
            <a:latin typeface="ＭＳ Ｐゴシック"/>
          </a:endParaRPr>
        </a:p>
      </xdr:txBody>
    </xdr:sp>
    <xdr:clientData/>
  </xdr:oneCellAnchor>
  <xdr:twoCellAnchor>
    <xdr:from>
      <xdr:col>15</xdr:col>
      <xdr:colOff>92075</xdr:colOff>
      <xdr:row>55</xdr:row>
      <xdr:rowOff>50509</xdr:rowOff>
    </xdr:from>
    <xdr:to>
      <xdr:col>15</xdr:col>
      <xdr:colOff>269875</xdr:colOff>
      <xdr:row>55</xdr:row>
      <xdr:rowOff>50509</xdr:rowOff>
    </xdr:to>
    <xdr:cxnSp macro="">
      <xdr:nvCxnSpPr>
        <xdr:cNvPr id="176" name="直線コネクタ 175"/>
        <xdr:cNvCxnSpPr/>
      </xdr:nvCxnSpPr>
      <xdr:spPr>
        <a:xfrm>
          <a:off x="10388600" y="948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157880</xdr:rowOff>
    </xdr:from>
    <xdr:ext cx="599010" cy="259045"/>
    <xdr:sp macro="" textlink="">
      <xdr:nvSpPr>
        <xdr:cNvPr id="177" name="【橋りょう・トンネル】&#10;一人当たり有形固定資産（償却資産）額平均値テキスト"/>
        <xdr:cNvSpPr txBox="1"/>
      </xdr:nvSpPr>
      <xdr:spPr>
        <a:xfrm>
          <a:off x="10566400" y="104448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139,566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8003</xdr:rowOff>
    </xdr:from>
    <xdr:to>
      <xdr:col>15</xdr:col>
      <xdr:colOff>231775</xdr:colOff>
      <xdr:row>61</xdr:row>
      <xdr:rowOff>109603</xdr:rowOff>
    </xdr:to>
    <xdr:sp macro="" textlink="">
      <xdr:nvSpPr>
        <xdr:cNvPr id="178" name="フローチャート : 判断 177"/>
        <xdr:cNvSpPr/>
      </xdr:nvSpPr>
      <xdr:spPr>
        <a:xfrm>
          <a:off x="10426700" y="104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152795</xdr:rowOff>
    </xdr:from>
    <xdr:to>
      <xdr:col>14</xdr:col>
      <xdr:colOff>79375</xdr:colOff>
      <xdr:row>61</xdr:row>
      <xdr:rowOff>82945</xdr:rowOff>
    </xdr:to>
    <xdr:sp macro="" textlink="">
      <xdr:nvSpPr>
        <xdr:cNvPr id="179" name="フローチャート : 判断 178"/>
        <xdr:cNvSpPr/>
      </xdr:nvSpPr>
      <xdr:spPr>
        <a:xfrm>
          <a:off x="9588500" y="1043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0" name="テキスト ボックス 17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1" name="テキスト ボックス 18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2" name="テキスト ボックス 18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3" name="テキスト ボックス 18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4" name="テキスト ボックス 18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154071</xdr:rowOff>
    </xdr:from>
    <xdr:to>
      <xdr:col>14</xdr:col>
      <xdr:colOff>79375</xdr:colOff>
      <xdr:row>62</xdr:row>
      <xdr:rowOff>84221</xdr:rowOff>
    </xdr:to>
    <xdr:sp macro="" textlink="">
      <xdr:nvSpPr>
        <xdr:cNvPr id="185" name="円/楕円 184"/>
        <xdr:cNvSpPr/>
      </xdr:nvSpPr>
      <xdr:spPr>
        <a:xfrm>
          <a:off x="9588500" y="10612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59</xdr:row>
      <xdr:rowOff>99472</xdr:rowOff>
    </xdr:from>
    <xdr:ext cx="599010" cy="259045"/>
    <xdr:sp macro="" textlink="">
      <xdr:nvSpPr>
        <xdr:cNvPr id="186" name="n_1aveValue【橋りょう・トンネル】&#10;一人当たり有形固定資産（償却資産）額"/>
        <xdr:cNvSpPr txBox="1"/>
      </xdr:nvSpPr>
      <xdr:spPr>
        <a:xfrm>
          <a:off x="9327094" y="10215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146,563</a:t>
          </a:r>
          <a:endParaRPr kumimoji="1" lang="ja-JP" altLang="en-US" sz="1000" b="1">
            <a:solidFill>
              <a:srgbClr val="000080"/>
            </a:solidFill>
            <a:latin typeface="ＭＳ Ｐゴシック"/>
          </a:endParaRPr>
        </a:p>
      </xdr:txBody>
    </xdr:sp>
    <xdr:clientData/>
  </xdr:oneCellAnchor>
  <xdr:oneCellAnchor>
    <xdr:from>
      <xdr:col>13</xdr:col>
      <xdr:colOff>402169</xdr:colOff>
      <xdr:row>62</xdr:row>
      <xdr:rowOff>75348</xdr:rowOff>
    </xdr:from>
    <xdr:ext cx="599010" cy="259045"/>
    <xdr:sp macro="" textlink="">
      <xdr:nvSpPr>
        <xdr:cNvPr id="187" name="n_1mainValue【橋りょう・トンネル】&#10;一人当たり有形固定資産（償却資産）額"/>
        <xdr:cNvSpPr txBox="1"/>
      </xdr:nvSpPr>
      <xdr:spPr>
        <a:xfrm>
          <a:off x="9327094" y="1070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101,228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196" name="正方形/長方形 19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97" name="正方形/長方形 19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98" name="正方形/長方形 19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99" name="正方形/長方形 19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0" name="正方形/長方形 19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1" name="正方形/長方形 20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2" name="正方形/長方形 20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3" name="正方形/長方形 202"/>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4" name="正方形/長方形 2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5" name="正方形/長方形 2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6" name="正方形/長方形 2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7" name="正方形/長方形 2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8" name="正方形/長方形 2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9" name="正方形/長方形 2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0" name="正方形/長方形 2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1" name="正方形/長方形 21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12" name="正方形/長方形 21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13" name="正方形/長方形 21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4" name="正方形/長方形 21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5" name="正方形/長方形 21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6" name="正方形/長方形 21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7" name="正方形/長方形 21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8" name="正方形/長方形 21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280,525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19" name="正方形/長方形 21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20" name="正方形/長方形 21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21" name="正方形/長方形 22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22" name="正方形/長方形 22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23" name="正方形/長方形 22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4" name="正方形/長方形 22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5" name="正方形/長方形 22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6" name="正方形/長方形 22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27" name="正方形/長方形 22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28" name="テキスト ボックス 22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29" name="直線コネクタ 22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30" name="テキスト ボックス 22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31" name="直線コネクタ 23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32" name="テキスト ボックス 23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33" name="直線コネクタ 23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34" name="テキスト ボックス 23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35" name="直線コネクタ 23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36" name="テキスト ボックス 23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37" name="直線コネクタ 23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38" name="テキスト ボックス 23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39" name="直線コネクタ 23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240" name="テキスト ボックス 23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41" name="直線コネクタ 24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42" name="テキスト ボックス 24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24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47625</xdr:rowOff>
    </xdr:from>
    <xdr:to>
      <xdr:col>23</xdr:col>
      <xdr:colOff>516889</xdr:colOff>
      <xdr:row>41</xdr:row>
      <xdr:rowOff>24765</xdr:rowOff>
    </xdr:to>
    <xdr:cxnSp macro="">
      <xdr:nvCxnSpPr>
        <xdr:cNvPr id="244" name="直線コネクタ 243"/>
        <xdr:cNvCxnSpPr/>
      </xdr:nvCxnSpPr>
      <xdr:spPr>
        <a:xfrm flipV="1">
          <a:off x="16318864" y="5876925"/>
          <a:ext cx="0"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28592</xdr:rowOff>
    </xdr:from>
    <xdr:ext cx="405111" cy="259045"/>
    <xdr:sp macro="" textlink="">
      <xdr:nvSpPr>
        <xdr:cNvPr id="245" name="【認定こども園・幼稚園・保育所】&#10;有形固定資産減価償却率最小値テキスト"/>
        <xdr:cNvSpPr txBox="1"/>
      </xdr:nvSpPr>
      <xdr:spPr>
        <a:xfrm>
          <a:off x="164084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23</xdr:col>
      <xdr:colOff>428625</xdr:colOff>
      <xdr:row>41</xdr:row>
      <xdr:rowOff>24765</xdr:rowOff>
    </xdr:from>
    <xdr:to>
      <xdr:col>23</xdr:col>
      <xdr:colOff>606425</xdr:colOff>
      <xdr:row>41</xdr:row>
      <xdr:rowOff>24765</xdr:rowOff>
    </xdr:to>
    <xdr:cxnSp macro="">
      <xdr:nvCxnSpPr>
        <xdr:cNvPr id="246" name="直線コネクタ 245"/>
        <xdr:cNvCxnSpPr/>
      </xdr:nvCxnSpPr>
      <xdr:spPr>
        <a:xfrm>
          <a:off x="16230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165752</xdr:rowOff>
    </xdr:from>
    <xdr:ext cx="405111" cy="259045"/>
    <xdr:sp macro="" textlink="">
      <xdr:nvSpPr>
        <xdr:cNvPr id="247" name="【認定こども園・幼稚園・保育所】&#10;有形固定資産減価償却率最大値テキスト"/>
        <xdr:cNvSpPr txBox="1"/>
      </xdr:nvSpPr>
      <xdr:spPr>
        <a:xfrm>
          <a:off x="16408400" y="5652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23</xdr:col>
      <xdr:colOff>428625</xdr:colOff>
      <xdr:row>34</xdr:row>
      <xdr:rowOff>47625</xdr:rowOff>
    </xdr:from>
    <xdr:to>
      <xdr:col>23</xdr:col>
      <xdr:colOff>606425</xdr:colOff>
      <xdr:row>34</xdr:row>
      <xdr:rowOff>47625</xdr:rowOff>
    </xdr:to>
    <xdr:cxnSp macro="">
      <xdr:nvCxnSpPr>
        <xdr:cNvPr id="248" name="直線コネクタ 247"/>
        <xdr:cNvCxnSpPr/>
      </xdr:nvCxnSpPr>
      <xdr:spPr>
        <a:xfrm>
          <a:off x="16230600" y="587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81932</xdr:rowOff>
    </xdr:from>
    <xdr:ext cx="405111" cy="259045"/>
    <xdr:sp macro="" textlink="">
      <xdr:nvSpPr>
        <xdr:cNvPr id="249" name="【認定こども園・幼稚園・保育所】&#10;有形固定資産減価償却率平均値テキスト"/>
        <xdr:cNvSpPr txBox="1"/>
      </xdr:nvSpPr>
      <xdr:spPr>
        <a:xfrm>
          <a:off x="16408400" y="659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103505</xdr:rowOff>
    </xdr:from>
    <xdr:to>
      <xdr:col>23</xdr:col>
      <xdr:colOff>568325</xdr:colOff>
      <xdr:row>39</xdr:row>
      <xdr:rowOff>33655</xdr:rowOff>
    </xdr:to>
    <xdr:sp macro="" textlink="">
      <xdr:nvSpPr>
        <xdr:cNvPr id="250" name="フローチャート : 判断 249"/>
        <xdr:cNvSpPr/>
      </xdr:nvSpPr>
      <xdr:spPr>
        <a:xfrm>
          <a:off x="162687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162560</xdr:rowOff>
    </xdr:from>
    <xdr:to>
      <xdr:col>22</xdr:col>
      <xdr:colOff>415925</xdr:colOff>
      <xdr:row>38</xdr:row>
      <xdr:rowOff>92710</xdr:rowOff>
    </xdr:to>
    <xdr:sp macro="" textlink="">
      <xdr:nvSpPr>
        <xdr:cNvPr id="251" name="フローチャート : 判断 250"/>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252" name="テキスト ボックス 2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253" name="テキスト ボックス 2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254" name="テキスト ボックス 2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255" name="テキスト ボックス 2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256" name="テキスト ボックス 2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113030</xdr:rowOff>
    </xdr:from>
    <xdr:to>
      <xdr:col>22</xdr:col>
      <xdr:colOff>415925</xdr:colOff>
      <xdr:row>35</xdr:row>
      <xdr:rowOff>43180</xdr:rowOff>
    </xdr:to>
    <xdr:sp macro="" textlink="">
      <xdr:nvSpPr>
        <xdr:cNvPr id="257" name="円/楕円 256"/>
        <xdr:cNvSpPr/>
      </xdr:nvSpPr>
      <xdr:spPr>
        <a:xfrm>
          <a:off x="15430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83837</xdr:rowOff>
    </xdr:from>
    <xdr:ext cx="405111" cy="259045"/>
    <xdr:sp macro="" textlink="">
      <xdr:nvSpPr>
        <xdr:cNvPr id="258" name="n_1aveValue【認定こども園・幼稚園・保育所】&#10;有形固定資産減価償却率"/>
        <xdr:cNvSpPr txBox="1"/>
      </xdr:nvSpPr>
      <xdr:spPr>
        <a:xfrm>
          <a:off x="15266043"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59707</xdr:rowOff>
    </xdr:from>
    <xdr:ext cx="405111" cy="259045"/>
    <xdr:sp macro="" textlink="">
      <xdr:nvSpPr>
        <xdr:cNvPr id="259" name="n_1mainValue【認定こども園・幼稚園・保育所】&#10;有形固定資産減価償却率"/>
        <xdr:cNvSpPr txBox="1"/>
      </xdr:nvSpPr>
      <xdr:spPr>
        <a:xfrm>
          <a:off x="15266043"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260" name="正方形/長方形 25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61" name="正方形/長方形 26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62" name="正方形/長方形 26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63" name="正方形/長方形 26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64" name="正方形/長方形 26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65" name="正方形/長方形 26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66" name="正方形/長方形 26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267" name="正方形/長方形 26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268" name="テキスト ボックス 26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69" name="直線コネクタ 26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70" name="直線コネクタ 269"/>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271" name="テキスト ボックス 270"/>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72" name="直線コネクタ 271"/>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273" name="テキスト ボックス 272"/>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74" name="直線コネクタ 273"/>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275" name="テキスト ボックス 274"/>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76" name="直線コネクタ 275"/>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277" name="テキスト ボックス 276"/>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78" name="直線コネクタ 277"/>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279" name="テキスト ボックス 278"/>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80" name="直線コネクタ 27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281" name="テキスト ボックス 280"/>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282"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78105</xdr:rowOff>
    </xdr:from>
    <xdr:to>
      <xdr:col>32</xdr:col>
      <xdr:colOff>186689</xdr:colOff>
      <xdr:row>42</xdr:row>
      <xdr:rowOff>11430</xdr:rowOff>
    </xdr:to>
    <xdr:cxnSp macro="">
      <xdr:nvCxnSpPr>
        <xdr:cNvPr id="283" name="直線コネクタ 282"/>
        <xdr:cNvCxnSpPr/>
      </xdr:nvCxnSpPr>
      <xdr:spPr>
        <a:xfrm flipV="1">
          <a:off x="22160864" y="5907405"/>
          <a:ext cx="0" cy="130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15257</xdr:rowOff>
    </xdr:from>
    <xdr:ext cx="469744" cy="259045"/>
    <xdr:sp macro="" textlink="">
      <xdr:nvSpPr>
        <xdr:cNvPr id="284" name="【認定こども園・幼稚園・保育所】&#10;一人当たり面積最小値テキスト"/>
        <xdr:cNvSpPr txBox="1"/>
      </xdr:nvSpPr>
      <xdr:spPr>
        <a:xfrm>
          <a:off x="222504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42</xdr:row>
      <xdr:rowOff>11430</xdr:rowOff>
    </xdr:from>
    <xdr:to>
      <xdr:col>32</xdr:col>
      <xdr:colOff>276225</xdr:colOff>
      <xdr:row>42</xdr:row>
      <xdr:rowOff>11430</xdr:rowOff>
    </xdr:to>
    <xdr:cxnSp macro="">
      <xdr:nvCxnSpPr>
        <xdr:cNvPr id="285" name="直線コネクタ 284"/>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24782</xdr:rowOff>
    </xdr:from>
    <xdr:ext cx="469744" cy="259045"/>
    <xdr:sp macro="" textlink="">
      <xdr:nvSpPr>
        <xdr:cNvPr id="286" name="【認定こども園・幼稚園・保育所】&#10;一人当たり面積最大値テキスト"/>
        <xdr:cNvSpPr txBox="1"/>
      </xdr:nvSpPr>
      <xdr:spPr>
        <a:xfrm>
          <a:off x="22250400" y="568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0.699</a:t>
          </a:r>
          <a:endParaRPr kumimoji="1" lang="ja-JP" altLang="en-US" sz="1000" b="1">
            <a:latin typeface="ＭＳ Ｐゴシック"/>
          </a:endParaRPr>
        </a:p>
      </xdr:txBody>
    </xdr:sp>
    <xdr:clientData/>
  </xdr:oneCellAnchor>
  <xdr:twoCellAnchor>
    <xdr:from>
      <xdr:col>32</xdr:col>
      <xdr:colOff>98425</xdr:colOff>
      <xdr:row>34</xdr:row>
      <xdr:rowOff>78105</xdr:rowOff>
    </xdr:from>
    <xdr:to>
      <xdr:col>32</xdr:col>
      <xdr:colOff>276225</xdr:colOff>
      <xdr:row>34</xdr:row>
      <xdr:rowOff>78105</xdr:rowOff>
    </xdr:to>
    <xdr:cxnSp macro="">
      <xdr:nvCxnSpPr>
        <xdr:cNvPr id="287" name="直線コネクタ 286"/>
        <xdr:cNvCxnSpPr/>
      </xdr:nvCxnSpPr>
      <xdr:spPr>
        <a:xfrm>
          <a:off x="22072600" y="590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144797</xdr:rowOff>
    </xdr:from>
    <xdr:ext cx="469744" cy="259045"/>
    <xdr:sp macro="" textlink="">
      <xdr:nvSpPr>
        <xdr:cNvPr id="288" name="【認定こども園・幼稚園・保育所】&#10;一人当たり面積平均値テキスト"/>
        <xdr:cNvSpPr txBox="1"/>
      </xdr:nvSpPr>
      <xdr:spPr>
        <a:xfrm>
          <a:off x="22250400" y="6831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0.176</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166370</xdr:rowOff>
    </xdr:from>
    <xdr:to>
      <xdr:col>32</xdr:col>
      <xdr:colOff>238125</xdr:colOff>
      <xdr:row>40</xdr:row>
      <xdr:rowOff>96520</xdr:rowOff>
    </xdr:to>
    <xdr:sp macro="" textlink="">
      <xdr:nvSpPr>
        <xdr:cNvPr id="289" name="フローチャート : 判断 288"/>
        <xdr:cNvSpPr/>
      </xdr:nvSpPr>
      <xdr:spPr>
        <a:xfrm>
          <a:off x="22110700" y="685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40</xdr:row>
      <xdr:rowOff>63500</xdr:rowOff>
    </xdr:from>
    <xdr:to>
      <xdr:col>31</xdr:col>
      <xdr:colOff>85725</xdr:colOff>
      <xdr:row>40</xdr:row>
      <xdr:rowOff>165100</xdr:rowOff>
    </xdr:to>
    <xdr:sp macro="" textlink="">
      <xdr:nvSpPr>
        <xdr:cNvPr id="290" name="フローチャート : 判断 289"/>
        <xdr:cNvSpPr/>
      </xdr:nvSpPr>
      <xdr:spPr>
        <a:xfrm>
          <a:off x="21272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91" name="テキスト ボックス 2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92" name="テキスト ボックス 2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93" name="テキスト ボックス 2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94" name="テキスト ボックス 2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95" name="テキスト ボックス 2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46355</xdr:rowOff>
    </xdr:from>
    <xdr:to>
      <xdr:col>31</xdr:col>
      <xdr:colOff>85725</xdr:colOff>
      <xdr:row>40</xdr:row>
      <xdr:rowOff>147955</xdr:rowOff>
    </xdr:to>
    <xdr:sp macro="" textlink="">
      <xdr:nvSpPr>
        <xdr:cNvPr id="296" name="円/楕円 295"/>
        <xdr:cNvSpPr/>
      </xdr:nvSpPr>
      <xdr:spPr>
        <a:xfrm>
          <a:off x="21272500" y="690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40</xdr:row>
      <xdr:rowOff>156227</xdr:rowOff>
    </xdr:from>
    <xdr:ext cx="469744" cy="259045"/>
    <xdr:sp macro="" textlink="">
      <xdr:nvSpPr>
        <xdr:cNvPr id="297" name="n_1aveValue【認定こども園・幼稚園・保育所】&#10;一人当たり面積"/>
        <xdr:cNvSpPr txBox="1"/>
      </xdr:nvSpPr>
      <xdr:spPr>
        <a:xfrm>
          <a:off x="21075727"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164482</xdr:rowOff>
    </xdr:from>
    <xdr:ext cx="469744" cy="259045"/>
    <xdr:sp macro="" textlink="">
      <xdr:nvSpPr>
        <xdr:cNvPr id="298" name="n_1mainValue【認定こども園・幼稚園・保育所】&#10;一人当たり面積"/>
        <xdr:cNvSpPr txBox="1"/>
      </xdr:nvSpPr>
      <xdr:spPr>
        <a:xfrm>
          <a:off x="21075727" y="6679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0.149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299" name="正方形/長方形 2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0" name="正方形/長方形 2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1" name="正方形/長方形 3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2" name="正方形/長方形 3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3" name="正方形/長方形 3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4" name="正方形/長方形 3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5" name="正方形/長方形 3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6" name="正方形/長方形 3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07" name="テキスト ボックス 3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08" name="直線コネクタ 3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09" name="テキスト ボックス 30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10" name="直線コネクタ 30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11" name="テキスト ボックス 31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12" name="直線コネクタ 31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13" name="テキスト ボックス 31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14" name="直線コネクタ 31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15" name="テキスト ボックス 31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16" name="直線コネクタ 31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17" name="テキスト ボックス 31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18" name="直線コネクタ 31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19" name="テキスト ボックス 31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20" name="直線コネクタ 31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21" name="テキスト ボックス 32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2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167640</xdr:rowOff>
    </xdr:from>
    <xdr:to>
      <xdr:col>23</xdr:col>
      <xdr:colOff>516889</xdr:colOff>
      <xdr:row>63</xdr:row>
      <xdr:rowOff>64770</xdr:rowOff>
    </xdr:to>
    <xdr:cxnSp macro="">
      <xdr:nvCxnSpPr>
        <xdr:cNvPr id="323" name="直線コネクタ 322"/>
        <xdr:cNvCxnSpPr/>
      </xdr:nvCxnSpPr>
      <xdr:spPr>
        <a:xfrm flipV="1">
          <a:off x="16318864" y="959739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68597</xdr:rowOff>
    </xdr:from>
    <xdr:ext cx="405111" cy="259045"/>
    <xdr:sp macro="" textlink="">
      <xdr:nvSpPr>
        <xdr:cNvPr id="324" name="【学校施設】&#10;有形固定資産減価償却率最小値テキスト"/>
        <xdr:cNvSpPr txBox="1"/>
      </xdr:nvSpPr>
      <xdr:spPr>
        <a:xfrm>
          <a:off x="16408400" y="1086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44.8</a:t>
          </a:r>
          <a:endParaRPr kumimoji="1" lang="ja-JP" altLang="en-US" sz="1000" b="1">
            <a:latin typeface="ＭＳ Ｐゴシック"/>
          </a:endParaRPr>
        </a:p>
      </xdr:txBody>
    </xdr:sp>
    <xdr:clientData/>
  </xdr:oneCellAnchor>
  <xdr:twoCellAnchor>
    <xdr:from>
      <xdr:col>23</xdr:col>
      <xdr:colOff>428625</xdr:colOff>
      <xdr:row>63</xdr:row>
      <xdr:rowOff>64770</xdr:rowOff>
    </xdr:from>
    <xdr:to>
      <xdr:col>23</xdr:col>
      <xdr:colOff>606425</xdr:colOff>
      <xdr:row>63</xdr:row>
      <xdr:rowOff>64770</xdr:rowOff>
    </xdr:to>
    <xdr:cxnSp macro="">
      <xdr:nvCxnSpPr>
        <xdr:cNvPr id="325" name="直線コネクタ 324"/>
        <xdr:cNvCxnSpPr/>
      </xdr:nvCxnSpPr>
      <xdr:spPr>
        <a:xfrm>
          <a:off x="16230600" y="1086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114317</xdr:rowOff>
    </xdr:from>
    <xdr:ext cx="405111" cy="259045"/>
    <xdr:sp macro="" textlink="">
      <xdr:nvSpPr>
        <xdr:cNvPr id="326" name="【学校施設】&#10;有形固定資産減価償却率最大値テキスト"/>
        <xdr:cNvSpPr txBox="1"/>
      </xdr:nvSpPr>
      <xdr:spPr>
        <a:xfrm>
          <a:off x="16408400"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78.1</a:t>
          </a:r>
          <a:endParaRPr kumimoji="1" lang="ja-JP" altLang="en-US" sz="1000" b="1">
            <a:latin typeface="ＭＳ Ｐゴシック"/>
          </a:endParaRPr>
        </a:p>
      </xdr:txBody>
    </xdr:sp>
    <xdr:clientData/>
  </xdr:oneCellAnchor>
  <xdr:twoCellAnchor>
    <xdr:from>
      <xdr:col>23</xdr:col>
      <xdr:colOff>428625</xdr:colOff>
      <xdr:row>55</xdr:row>
      <xdr:rowOff>167640</xdr:rowOff>
    </xdr:from>
    <xdr:to>
      <xdr:col>23</xdr:col>
      <xdr:colOff>606425</xdr:colOff>
      <xdr:row>55</xdr:row>
      <xdr:rowOff>167640</xdr:rowOff>
    </xdr:to>
    <xdr:cxnSp macro="">
      <xdr:nvCxnSpPr>
        <xdr:cNvPr id="327" name="直線コネクタ 326"/>
        <xdr:cNvCxnSpPr/>
      </xdr:nvCxnSpPr>
      <xdr:spPr>
        <a:xfrm>
          <a:off x="16230600" y="959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87647</xdr:rowOff>
    </xdr:from>
    <xdr:ext cx="405111" cy="259045"/>
    <xdr:sp macro="" textlink="">
      <xdr:nvSpPr>
        <xdr:cNvPr id="328" name="【学校施設】&#10;有形固定資産減価償却率平均値テキスト"/>
        <xdr:cNvSpPr txBox="1"/>
      </xdr:nvSpPr>
      <xdr:spPr>
        <a:xfrm>
          <a:off x="164084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109220</xdr:rowOff>
    </xdr:from>
    <xdr:to>
      <xdr:col>23</xdr:col>
      <xdr:colOff>568325</xdr:colOff>
      <xdr:row>60</xdr:row>
      <xdr:rowOff>39370</xdr:rowOff>
    </xdr:to>
    <xdr:sp macro="" textlink="">
      <xdr:nvSpPr>
        <xdr:cNvPr id="329" name="フローチャート : 判断 328"/>
        <xdr:cNvSpPr/>
      </xdr:nvSpPr>
      <xdr:spPr>
        <a:xfrm>
          <a:off x="162687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86360</xdr:rowOff>
    </xdr:from>
    <xdr:to>
      <xdr:col>22</xdr:col>
      <xdr:colOff>415925</xdr:colOff>
      <xdr:row>60</xdr:row>
      <xdr:rowOff>16510</xdr:rowOff>
    </xdr:to>
    <xdr:sp macro="" textlink="">
      <xdr:nvSpPr>
        <xdr:cNvPr id="330" name="フローチャート : 判断 329"/>
        <xdr:cNvSpPr/>
      </xdr:nvSpPr>
      <xdr:spPr>
        <a:xfrm>
          <a:off x="15430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31" name="テキスト ボックス 33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32" name="テキスト ボックス 33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33" name="テキスト ボックス 33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34" name="テキスト ボックス 33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35" name="テキスト ボックス 33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33020</xdr:rowOff>
    </xdr:from>
    <xdr:to>
      <xdr:col>22</xdr:col>
      <xdr:colOff>415925</xdr:colOff>
      <xdr:row>60</xdr:row>
      <xdr:rowOff>134620</xdr:rowOff>
    </xdr:to>
    <xdr:sp macro="" textlink="">
      <xdr:nvSpPr>
        <xdr:cNvPr id="336" name="円/楕円 335"/>
        <xdr:cNvSpPr/>
      </xdr:nvSpPr>
      <xdr:spPr>
        <a:xfrm>
          <a:off x="15430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33037</xdr:rowOff>
    </xdr:from>
    <xdr:ext cx="405111" cy="259045"/>
    <xdr:sp macro="" textlink="">
      <xdr:nvSpPr>
        <xdr:cNvPr id="337" name="n_1aveValue【学校施設】&#10;有形固定資産減価償却率"/>
        <xdr:cNvSpPr txBox="1"/>
      </xdr:nvSpPr>
      <xdr:spPr>
        <a:xfrm>
          <a:off x="15266043"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125747</xdr:rowOff>
    </xdr:from>
    <xdr:ext cx="405111" cy="259045"/>
    <xdr:sp macro="" textlink="">
      <xdr:nvSpPr>
        <xdr:cNvPr id="338" name="n_1mainValue【学校施設】&#10;有形固定資産減価償却率"/>
        <xdr:cNvSpPr txBox="1"/>
      </xdr:nvSpPr>
      <xdr:spPr>
        <a:xfrm>
          <a:off x="15266043" y="1041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39" name="正方形/長方形 33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40" name="正方形/長方形 33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41" name="正方形/長方形 34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42" name="正方形/長方形 34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43" name="正方形/長方形 34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44" name="正方形/長方形 34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45" name="正方形/長方形 34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46" name="正方形/長方形 34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47" name="テキスト ボックス 34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48" name="直線コネクタ 34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349" name="テキスト ボックス 34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350" name="直線コネクタ 3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351" name="テキスト ボックス 3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352" name="直線コネクタ 3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353" name="テキスト ボックス 3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354" name="直線コネクタ 3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355" name="テキスト ボックス 3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356" name="直線コネクタ 3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357" name="テキスト ボックス 3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358" name="直線コネクタ 3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359" name="テキスト ボックス 3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360" name="直線コネクタ 3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361" name="テキスト ボックス 3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36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156210</xdr:rowOff>
    </xdr:from>
    <xdr:to>
      <xdr:col>32</xdr:col>
      <xdr:colOff>186689</xdr:colOff>
      <xdr:row>64</xdr:row>
      <xdr:rowOff>19050</xdr:rowOff>
    </xdr:to>
    <xdr:cxnSp macro="">
      <xdr:nvCxnSpPr>
        <xdr:cNvPr id="363" name="直線コネクタ 362"/>
        <xdr:cNvCxnSpPr/>
      </xdr:nvCxnSpPr>
      <xdr:spPr>
        <a:xfrm flipV="1">
          <a:off x="22160864" y="941451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22877</xdr:rowOff>
    </xdr:from>
    <xdr:ext cx="469744" cy="259045"/>
    <xdr:sp macro="" textlink="">
      <xdr:nvSpPr>
        <xdr:cNvPr id="364" name="【学校施設】&#10;一人当たり面積最小値テキスト"/>
        <xdr:cNvSpPr txBox="1"/>
      </xdr:nvSpPr>
      <xdr:spPr>
        <a:xfrm>
          <a:off x="22250400" y="1099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a:t>
          </a:r>
          <a:endParaRPr kumimoji="1" lang="ja-JP" altLang="en-US" sz="1000" b="1">
            <a:latin typeface="ＭＳ Ｐゴシック"/>
          </a:endParaRPr>
        </a:p>
      </xdr:txBody>
    </xdr:sp>
    <xdr:clientData/>
  </xdr:oneCellAnchor>
  <xdr:twoCellAnchor>
    <xdr:from>
      <xdr:col>32</xdr:col>
      <xdr:colOff>98425</xdr:colOff>
      <xdr:row>64</xdr:row>
      <xdr:rowOff>19050</xdr:rowOff>
    </xdr:from>
    <xdr:to>
      <xdr:col>32</xdr:col>
      <xdr:colOff>276225</xdr:colOff>
      <xdr:row>64</xdr:row>
      <xdr:rowOff>19050</xdr:rowOff>
    </xdr:to>
    <xdr:cxnSp macro="">
      <xdr:nvCxnSpPr>
        <xdr:cNvPr id="365" name="直線コネクタ 364"/>
        <xdr:cNvCxnSpPr/>
      </xdr:nvCxnSpPr>
      <xdr:spPr>
        <a:xfrm>
          <a:off x="22072600" y="1099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102887</xdr:rowOff>
    </xdr:from>
    <xdr:ext cx="469744" cy="259045"/>
    <xdr:sp macro="" textlink="">
      <xdr:nvSpPr>
        <xdr:cNvPr id="366" name="【学校施設】&#10;一人当たり面積最大値テキスト"/>
        <xdr:cNvSpPr txBox="1"/>
      </xdr:nvSpPr>
      <xdr:spPr>
        <a:xfrm>
          <a:off x="22250400" y="9189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1.858</a:t>
          </a:r>
          <a:endParaRPr kumimoji="1" lang="ja-JP" altLang="en-US" sz="1000" b="1">
            <a:latin typeface="ＭＳ Ｐゴシック"/>
          </a:endParaRPr>
        </a:p>
      </xdr:txBody>
    </xdr:sp>
    <xdr:clientData/>
  </xdr:oneCellAnchor>
  <xdr:twoCellAnchor>
    <xdr:from>
      <xdr:col>32</xdr:col>
      <xdr:colOff>98425</xdr:colOff>
      <xdr:row>54</xdr:row>
      <xdr:rowOff>156210</xdr:rowOff>
    </xdr:from>
    <xdr:to>
      <xdr:col>32</xdr:col>
      <xdr:colOff>276225</xdr:colOff>
      <xdr:row>54</xdr:row>
      <xdr:rowOff>156210</xdr:rowOff>
    </xdr:to>
    <xdr:cxnSp macro="">
      <xdr:nvCxnSpPr>
        <xdr:cNvPr id="367" name="直線コネクタ 366"/>
        <xdr:cNvCxnSpPr/>
      </xdr:nvCxnSpPr>
      <xdr:spPr>
        <a:xfrm>
          <a:off x="22072600" y="941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45737</xdr:rowOff>
    </xdr:from>
    <xdr:ext cx="469744" cy="259045"/>
    <xdr:sp macro="" textlink="">
      <xdr:nvSpPr>
        <xdr:cNvPr id="368" name="【学校施設】&#10;一人当たり面積平均値テキスト"/>
        <xdr:cNvSpPr txBox="1"/>
      </xdr:nvSpPr>
      <xdr:spPr>
        <a:xfrm>
          <a:off x="22250400" y="10161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1.428</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67310</xdr:rowOff>
    </xdr:from>
    <xdr:to>
      <xdr:col>32</xdr:col>
      <xdr:colOff>238125</xdr:colOff>
      <xdr:row>59</xdr:row>
      <xdr:rowOff>168910</xdr:rowOff>
    </xdr:to>
    <xdr:sp macro="" textlink="">
      <xdr:nvSpPr>
        <xdr:cNvPr id="369" name="フローチャート : 判断 368"/>
        <xdr:cNvSpPr/>
      </xdr:nvSpPr>
      <xdr:spPr>
        <a:xfrm>
          <a:off x="22110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17780</xdr:rowOff>
    </xdr:from>
    <xdr:to>
      <xdr:col>31</xdr:col>
      <xdr:colOff>85725</xdr:colOff>
      <xdr:row>59</xdr:row>
      <xdr:rowOff>119380</xdr:rowOff>
    </xdr:to>
    <xdr:sp macro="" textlink="">
      <xdr:nvSpPr>
        <xdr:cNvPr id="370" name="フローチャート : 判断 369"/>
        <xdr:cNvSpPr/>
      </xdr:nvSpPr>
      <xdr:spPr>
        <a:xfrm>
          <a:off x="21272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371" name="テキスト ボックス 37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372" name="テキスト ボックス 37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73" name="テキスト ボックス 37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74" name="テキスト ボックス 37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75" name="テキスト ボックス 37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135890</xdr:rowOff>
    </xdr:from>
    <xdr:to>
      <xdr:col>31</xdr:col>
      <xdr:colOff>85725</xdr:colOff>
      <xdr:row>63</xdr:row>
      <xdr:rowOff>66040</xdr:rowOff>
    </xdr:to>
    <xdr:sp macro="" textlink="">
      <xdr:nvSpPr>
        <xdr:cNvPr id="376" name="円/楕円 375"/>
        <xdr:cNvSpPr/>
      </xdr:nvSpPr>
      <xdr:spPr>
        <a:xfrm>
          <a:off x="21272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135907</xdr:rowOff>
    </xdr:from>
    <xdr:ext cx="469744" cy="259045"/>
    <xdr:sp macro="" textlink="">
      <xdr:nvSpPr>
        <xdr:cNvPr id="377" name="n_1aveValue【学校施設】&#10;一人当たり面積"/>
        <xdr:cNvSpPr txBox="1"/>
      </xdr:nvSpPr>
      <xdr:spPr>
        <a:xfrm>
          <a:off x="21075727" y="9908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1.454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57167</xdr:rowOff>
    </xdr:from>
    <xdr:ext cx="469744" cy="259045"/>
    <xdr:sp macro="" textlink="">
      <xdr:nvSpPr>
        <xdr:cNvPr id="378" name="n_1mainValue【学校施設】&#10;一人当たり面積"/>
        <xdr:cNvSpPr txBox="1"/>
      </xdr:nvSpPr>
      <xdr:spPr>
        <a:xfrm>
          <a:off x="21075727" y="1085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379" name="正方形/長方形 37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0" name="正方形/長方形 37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1" name="正方形/長方形 38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2" name="正方形/長方形 38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3" name="正方形/長方形 38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84" name="正方形/長方形 38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85" name="正方形/長方形 38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86" name="正方形/長方形 38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87" name="テキスト ボックス 38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88" name="直線コネクタ 38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389" name="直線コネクタ 38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390" name="テキスト ボックス 389"/>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391" name="直線コネクタ 39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392" name="テキスト ボックス 39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393" name="直線コネクタ 39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394" name="テキスト ボックス 39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395" name="直線コネクタ 39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396" name="テキスト ボックス 39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397" name="直線コネクタ 39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398" name="テキスト ボックス 39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399" name="直線コネクタ 39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400" name="テキスト ボックス 399"/>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1" name="直線コネクタ 40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2" name="テキスト ボックス 40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111579</xdr:rowOff>
    </xdr:from>
    <xdr:to>
      <xdr:col>23</xdr:col>
      <xdr:colOff>516889</xdr:colOff>
      <xdr:row>86</xdr:row>
      <xdr:rowOff>93618</xdr:rowOff>
    </xdr:to>
    <xdr:cxnSp macro="">
      <xdr:nvCxnSpPr>
        <xdr:cNvPr id="404" name="直線コネクタ 403"/>
        <xdr:cNvCxnSpPr/>
      </xdr:nvCxnSpPr>
      <xdr:spPr>
        <a:xfrm flipV="1">
          <a:off x="16318864" y="13484679"/>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97445</xdr:rowOff>
    </xdr:from>
    <xdr:ext cx="340478" cy="259045"/>
    <xdr:sp macro="" textlink="">
      <xdr:nvSpPr>
        <xdr:cNvPr id="405" name="【児童館】&#10;有形固定資産減価償却率最小値テキスト"/>
        <xdr:cNvSpPr txBox="1"/>
      </xdr:nvSpPr>
      <xdr:spPr>
        <a:xfrm>
          <a:off x="164084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a:t>
          </a:r>
          <a:endParaRPr kumimoji="1" lang="ja-JP" altLang="en-US" sz="1000" b="1">
            <a:latin typeface="ＭＳ Ｐゴシック"/>
          </a:endParaRPr>
        </a:p>
      </xdr:txBody>
    </xdr:sp>
    <xdr:clientData/>
  </xdr:oneCellAnchor>
  <xdr:twoCellAnchor>
    <xdr:from>
      <xdr:col>23</xdr:col>
      <xdr:colOff>428625</xdr:colOff>
      <xdr:row>86</xdr:row>
      <xdr:rowOff>93618</xdr:rowOff>
    </xdr:from>
    <xdr:to>
      <xdr:col>23</xdr:col>
      <xdr:colOff>606425</xdr:colOff>
      <xdr:row>86</xdr:row>
      <xdr:rowOff>93618</xdr:rowOff>
    </xdr:to>
    <xdr:cxnSp macro="">
      <xdr:nvCxnSpPr>
        <xdr:cNvPr id="406" name="直線コネクタ 405"/>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58256</xdr:rowOff>
    </xdr:from>
    <xdr:ext cx="405111" cy="259045"/>
    <xdr:sp macro="" textlink="">
      <xdr:nvSpPr>
        <xdr:cNvPr id="407" name="【児童館】&#10;有形固定資産減価償却率最大値テキスト"/>
        <xdr:cNvSpPr txBox="1"/>
      </xdr:nvSpPr>
      <xdr:spPr>
        <a:xfrm>
          <a:off x="16408400" y="13259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78</xdr:row>
      <xdr:rowOff>111579</xdr:rowOff>
    </xdr:from>
    <xdr:to>
      <xdr:col>23</xdr:col>
      <xdr:colOff>606425</xdr:colOff>
      <xdr:row>78</xdr:row>
      <xdr:rowOff>111579</xdr:rowOff>
    </xdr:to>
    <xdr:cxnSp macro="">
      <xdr:nvCxnSpPr>
        <xdr:cNvPr id="408" name="直線コネクタ 407"/>
        <xdr:cNvCxnSpPr/>
      </xdr:nvCxnSpPr>
      <xdr:spPr>
        <a:xfrm>
          <a:off x="16230600" y="1348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50635</xdr:rowOff>
    </xdr:from>
    <xdr:ext cx="405111" cy="259045"/>
    <xdr:sp macro="" textlink="">
      <xdr:nvSpPr>
        <xdr:cNvPr id="409" name="【児童館】&#10;有形固定資産減価償却率平均値テキスト"/>
        <xdr:cNvSpPr txBox="1"/>
      </xdr:nvSpPr>
      <xdr:spPr>
        <a:xfrm>
          <a:off x="16408400" y="142809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72208</xdr:rowOff>
    </xdr:from>
    <xdr:to>
      <xdr:col>23</xdr:col>
      <xdr:colOff>568325</xdr:colOff>
      <xdr:row>84</xdr:row>
      <xdr:rowOff>2358</xdr:rowOff>
    </xdr:to>
    <xdr:sp macro="" textlink="">
      <xdr:nvSpPr>
        <xdr:cNvPr id="410" name="フローチャート : 判断 409"/>
        <xdr:cNvSpPr/>
      </xdr:nvSpPr>
      <xdr:spPr>
        <a:xfrm>
          <a:off x="16268700" y="1430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165281</xdr:rowOff>
    </xdr:from>
    <xdr:to>
      <xdr:col>22</xdr:col>
      <xdr:colOff>415925</xdr:colOff>
      <xdr:row>83</xdr:row>
      <xdr:rowOff>95431</xdr:rowOff>
    </xdr:to>
    <xdr:sp macro="" textlink="">
      <xdr:nvSpPr>
        <xdr:cNvPr id="411" name="フローチャート : 判断 410"/>
        <xdr:cNvSpPr/>
      </xdr:nvSpPr>
      <xdr:spPr>
        <a:xfrm>
          <a:off x="15430500" y="1422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12" name="テキスト ボックス 41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3" name="テキスト ボックス 41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4" name="テキスト ボックス 41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15" name="テキスト ボックス 41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16" name="テキスト ボックス 41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60779</xdr:rowOff>
    </xdr:from>
    <xdr:to>
      <xdr:col>22</xdr:col>
      <xdr:colOff>415925</xdr:colOff>
      <xdr:row>82</xdr:row>
      <xdr:rowOff>162379</xdr:rowOff>
    </xdr:to>
    <xdr:sp macro="" textlink="">
      <xdr:nvSpPr>
        <xdr:cNvPr id="417" name="円/楕円 416"/>
        <xdr:cNvSpPr/>
      </xdr:nvSpPr>
      <xdr:spPr>
        <a:xfrm>
          <a:off x="15430500" y="1411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86558</xdr:rowOff>
    </xdr:from>
    <xdr:ext cx="405111" cy="259045"/>
    <xdr:sp macro="" textlink="">
      <xdr:nvSpPr>
        <xdr:cNvPr id="418" name="n_1aveValue【児童館】&#10;有形固定資産減価償却率"/>
        <xdr:cNvSpPr txBox="1"/>
      </xdr:nvSpPr>
      <xdr:spPr>
        <a:xfrm>
          <a:off x="15266043"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7456</xdr:rowOff>
    </xdr:from>
    <xdr:ext cx="405111" cy="259045"/>
    <xdr:sp macro="" textlink="">
      <xdr:nvSpPr>
        <xdr:cNvPr id="419" name="n_1mainValue【児童館】&#10;有形固定資産減価償却率"/>
        <xdr:cNvSpPr txBox="1"/>
      </xdr:nvSpPr>
      <xdr:spPr>
        <a:xfrm>
          <a:off x="15266043" y="1389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0" name="正方形/長方形 4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1" name="正方形/長方形 4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2" name="正方形/長方形 4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3" name="正方形/長方形 4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4" name="正方形/長方形 4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5" name="正方形/長方形 4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26" name="正方形/長方形 4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27" name="正方形/長方形 42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28" name="テキスト ボックス 42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29" name="直線コネクタ 42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30" name="直線コネクタ 429"/>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31" name="テキスト ボックス 430"/>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2" name="直線コネクタ 431"/>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3" name="テキスト ボックス 432"/>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4" name="直線コネクタ 433"/>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5" name="テキスト ボックス 434"/>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36" name="直線コネクタ 435"/>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37" name="テキスト ボックス 436"/>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38" name="直線コネクタ 437"/>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39" name="テキスト ボックス 438"/>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40" name="直線コネクタ 439"/>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41" name="テキスト ボックス 440"/>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2" name="直線コネクタ 44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3" name="テキスト ボックス 44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80</xdr:row>
      <xdr:rowOff>70757</xdr:rowOff>
    </xdr:from>
    <xdr:to>
      <xdr:col>32</xdr:col>
      <xdr:colOff>186689</xdr:colOff>
      <xdr:row>86</xdr:row>
      <xdr:rowOff>119743</xdr:rowOff>
    </xdr:to>
    <xdr:cxnSp macro="">
      <xdr:nvCxnSpPr>
        <xdr:cNvPr id="445" name="直線コネクタ 444"/>
        <xdr:cNvCxnSpPr/>
      </xdr:nvCxnSpPr>
      <xdr:spPr>
        <a:xfrm flipV="1">
          <a:off x="22160864" y="13786757"/>
          <a:ext cx="0" cy="1077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123570</xdr:rowOff>
    </xdr:from>
    <xdr:ext cx="469744" cy="259045"/>
    <xdr:sp macro="" textlink="">
      <xdr:nvSpPr>
        <xdr:cNvPr id="446" name="【児童館】&#10;一人当たり面積最小値テキスト"/>
        <xdr:cNvSpPr txBox="1"/>
      </xdr:nvSpPr>
      <xdr:spPr>
        <a:xfrm>
          <a:off x="222504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119743</xdr:rowOff>
    </xdr:from>
    <xdr:to>
      <xdr:col>32</xdr:col>
      <xdr:colOff>276225</xdr:colOff>
      <xdr:row>86</xdr:row>
      <xdr:rowOff>119743</xdr:rowOff>
    </xdr:to>
    <xdr:cxnSp macro="">
      <xdr:nvCxnSpPr>
        <xdr:cNvPr id="447" name="直線コネクタ 446"/>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79</xdr:row>
      <xdr:rowOff>17434</xdr:rowOff>
    </xdr:from>
    <xdr:ext cx="469744" cy="259045"/>
    <xdr:sp macro="" textlink="">
      <xdr:nvSpPr>
        <xdr:cNvPr id="448" name="【児童館】&#10;一人当たり面積最大値テキスト"/>
        <xdr:cNvSpPr txBox="1"/>
      </xdr:nvSpPr>
      <xdr:spPr>
        <a:xfrm>
          <a:off x="22250400" y="1356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32</xdr:col>
      <xdr:colOff>98425</xdr:colOff>
      <xdr:row>80</xdr:row>
      <xdr:rowOff>70757</xdr:rowOff>
    </xdr:from>
    <xdr:to>
      <xdr:col>32</xdr:col>
      <xdr:colOff>276225</xdr:colOff>
      <xdr:row>80</xdr:row>
      <xdr:rowOff>70757</xdr:rowOff>
    </xdr:to>
    <xdr:cxnSp macro="">
      <xdr:nvCxnSpPr>
        <xdr:cNvPr id="449" name="直線コネクタ 448"/>
        <xdr:cNvCxnSpPr/>
      </xdr:nvCxnSpPr>
      <xdr:spPr>
        <a:xfrm>
          <a:off x="22072600" y="1378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14713</xdr:rowOff>
    </xdr:from>
    <xdr:ext cx="469744" cy="259045"/>
    <xdr:sp macro="" textlink="">
      <xdr:nvSpPr>
        <xdr:cNvPr id="450" name="【児童館】&#10;一人当たり面積平均値テキスト"/>
        <xdr:cNvSpPr txBox="1"/>
      </xdr:nvSpPr>
      <xdr:spPr>
        <a:xfrm>
          <a:off x="22250400" y="14416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36286</xdr:rowOff>
    </xdr:from>
    <xdr:to>
      <xdr:col>32</xdr:col>
      <xdr:colOff>238125</xdr:colOff>
      <xdr:row>84</xdr:row>
      <xdr:rowOff>137886</xdr:rowOff>
    </xdr:to>
    <xdr:sp macro="" textlink="">
      <xdr:nvSpPr>
        <xdr:cNvPr id="451" name="フローチャート : 判断 450"/>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60779</xdr:rowOff>
    </xdr:from>
    <xdr:to>
      <xdr:col>31</xdr:col>
      <xdr:colOff>85725</xdr:colOff>
      <xdr:row>83</xdr:row>
      <xdr:rowOff>162379</xdr:rowOff>
    </xdr:to>
    <xdr:sp macro="" textlink="">
      <xdr:nvSpPr>
        <xdr:cNvPr id="452" name="フローチャート : 判断 451"/>
        <xdr:cNvSpPr/>
      </xdr:nvSpPr>
      <xdr:spPr>
        <a:xfrm>
          <a:off x="21272500" y="1429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453" name="テキスト ボックス 45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4" name="テキスト ボックス 45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55" name="テキスト ボックス 45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56" name="テキスト ボックス 45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57" name="テキスト ボックス 45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109764</xdr:rowOff>
    </xdr:from>
    <xdr:to>
      <xdr:col>31</xdr:col>
      <xdr:colOff>85725</xdr:colOff>
      <xdr:row>78</xdr:row>
      <xdr:rowOff>39914</xdr:rowOff>
    </xdr:to>
    <xdr:sp macro="" textlink="">
      <xdr:nvSpPr>
        <xdr:cNvPr id="458" name="円/楕円 457"/>
        <xdr:cNvSpPr/>
      </xdr:nvSpPr>
      <xdr:spPr>
        <a:xfrm>
          <a:off x="21272500" y="1331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153506</xdr:rowOff>
    </xdr:from>
    <xdr:ext cx="469744" cy="259045"/>
    <xdr:sp macro="" textlink="">
      <xdr:nvSpPr>
        <xdr:cNvPr id="459" name="n_1aveValue【児童館】&#10;一人当たり面積"/>
        <xdr:cNvSpPr txBox="1"/>
      </xdr:nvSpPr>
      <xdr:spPr>
        <a:xfrm>
          <a:off x="21075727"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oneCellAnchor>
    <xdr:from>
      <xdr:col>30</xdr:col>
      <xdr:colOff>473152</xdr:colOff>
      <xdr:row>76</xdr:row>
      <xdr:rowOff>56441</xdr:rowOff>
    </xdr:from>
    <xdr:ext cx="469744" cy="259045"/>
    <xdr:sp macro="" textlink="">
      <xdr:nvSpPr>
        <xdr:cNvPr id="460" name="n_1mainValue【児童館】&#10;一人当たり面積"/>
        <xdr:cNvSpPr txBox="1"/>
      </xdr:nvSpPr>
      <xdr:spPr>
        <a:xfrm>
          <a:off x="21075727" y="1308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1" name="正方形/長方形 4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2" name="正方形/長方形 4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3" name="正方形/長方形 4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4" name="正方形/長方形 4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5" name="正方形/長方形 4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6" name="正方形/長方形 4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7" name="正方形/長方形 4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8" name="正方形/長方形 4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69" name="テキスト ボックス 4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0" name="直線コネクタ 4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71" name="テキスト ボックス 47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72" name="直線コネクタ 4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73" name="テキスト ボックス 47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74" name="直線コネクタ 4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75" name="テキスト ボックス 4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76" name="直線コネクタ 4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77" name="テキスト ボックス 4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78" name="直線コネクタ 4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79" name="テキスト ボックス 4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80" name="直線コネクタ 4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81" name="テキスト ボックス 4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82" name="直線コネクタ 4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83" name="テキスト ボックス 482"/>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4" name="直線コネクタ 4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5" name="テキスト ボックス 4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43543</xdr:rowOff>
    </xdr:to>
    <xdr:cxnSp macro="">
      <xdr:nvCxnSpPr>
        <xdr:cNvPr id="487" name="直線コネクタ 486"/>
        <xdr:cNvCxnSpPr/>
      </xdr:nvCxnSpPr>
      <xdr:spPr>
        <a:xfrm flipV="1">
          <a:off x="16318864" y="172538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47370</xdr:rowOff>
    </xdr:from>
    <xdr:ext cx="405111" cy="259045"/>
    <xdr:sp macro="" textlink="">
      <xdr:nvSpPr>
        <xdr:cNvPr id="488" name="【公民館】&#10;有形固定資産減価償却率最小値テキスト"/>
        <xdr:cNvSpPr txBox="1"/>
      </xdr:nvSpPr>
      <xdr:spPr>
        <a:xfrm>
          <a:off x="16408400" y="1856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23</xdr:col>
      <xdr:colOff>428625</xdr:colOff>
      <xdr:row>108</xdr:row>
      <xdr:rowOff>43543</xdr:rowOff>
    </xdr:from>
    <xdr:to>
      <xdr:col>23</xdr:col>
      <xdr:colOff>606425</xdr:colOff>
      <xdr:row>108</xdr:row>
      <xdr:rowOff>43543</xdr:rowOff>
    </xdr:to>
    <xdr:cxnSp macro="">
      <xdr:nvCxnSpPr>
        <xdr:cNvPr id="489" name="直線コネクタ 488"/>
        <xdr:cNvCxnSpPr/>
      </xdr:nvCxnSpPr>
      <xdr:spPr>
        <a:xfrm>
          <a:off x="16230600" y="1856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490" name="【公民館】&#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491" name="直線コネクタ 490"/>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108329</xdr:rowOff>
    </xdr:from>
    <xdr:ext cx="405111" cy="259045"/>
    <xdr:sp macro="" textlink="">
      <xdr:nvSpPr>
        <xdr:cNvPr id="492" name="【公民館】&#10;有形固定資産減価償却率平均値テキスト"/>
        <xdr:cNvSpPr txBox="1"/>
      </xdr:nvSpPr>
      <xdr:spPr>
        <a:xfrm>
          <a:off x="16408400" y="179391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129902</xdr:rowOff>
    </xdr:from>
    <xdr:to>
      <xdr:col>23</xdr:col>
      <xdr:colOff>568325</xdr:colOff>
      <xdr:row>105</xdr:row>
      <xdr:rowOff>60052</xdr:rowOff>
    </xdr:to>
    <xdr:sp macro="" textlink="">
      <xdr:nvSpPr>
        <xdr:cNvPr id="493" name="フローチャート : 判断 492"/>
        <xdr:cNvSpPr/>
      </xdr:nvSpPr>
      <xdr:spPr>
        <a:xfrm>
          <a:off x="16268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23768</xdr:rowOff>
    </xdr:from>
    <xdr:to>
      <xdr:col>22</xdr:col>
      <xdr:colOff>415925</xdr:colOff>
      <xdr:row>105</xdr:row>
      <xdr:rowOff>125368</xdr:rowOff>
    </xdr:to>
    <xdr:sp macro="" textlink="">
      <xdr:nvSpPr>
        <xdr:cNvPr id="494" name="フローチャート : 判断 493"/>
        <xdr:cNvSpPr/>
      </xdr:nvSpPr>
      <xdr:spPr>
        <a:xfrm>
          <a:off x="15430500" y="1802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95" name="テキスト ボックス 4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6" name="テキスト ボックス 4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7" name="テキスト ボックス 4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98" name="テキスト ボックス 4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99" name="テキスト ボックス 4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156029</xdr:rowOff>
    </xdr:from>
    <xdr:to>
      <xdr:col>22</xdr:col>
      <xdr:colOff>415925</xdr:colOff>
      <xdr:row>101</xdr:row>
      <xdr:rowOff>86179</xdr:rowOff>
    </xdr:to>
    <xdr:sp macro="" textlink="">
      <xdr:nvSpPr>
        <xdr:cNvPr id="500" name="円/楕円 499"/>
        <xdr:cNvSpPr/>
      </xdr:nvSpPr>
      <xdr:spPr>
        <a:xfrm>
          <a:off x="15430500" y="1730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116495</xdr:rowOff>
    </xdr:from>
    <xdr:ext cx="405111" cy="259045"/>
    <xdr:sp macro="" textlink="">
      <xdr:nvSpPr>
        <xdr:cNvPr id="501" name="n_1aveValue【公民館】&#10;有形固定資産減価償却率"/>
        <xdr:cNvSpPr txBox="1"/>
      </xdr:nvSpPr>
      <xdr:spPr>
        <a:xfrm>
          <a:off x="15266043" y="18118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102706</xdr:rowOff>
    </xdr:from>
    <xdr:ext cx="405111" cy="259045"/>
    <xdr:sp macro="" textlink="">
      <xdr:nvSpPr>
        <xdr:cNvPr id="502" name="n_1mainValue【公民館】&#10;有形固定資産減価償却率"/>
        <xdr:cNvSpPr txBox="1"/>
      </xdr:nvSpPr>
      <xdr:spPr>
        <a:xfrm>
          <a:off x="15266043" y="17076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3" name="正方形/長方形 5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4" name="正方形/長方形 5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5" name="正方形/長方形 5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6" name="正方形/長方形 5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7" name="正方形/長方形 5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8" name="正方形/長方形 5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09" name="正方形/長方形 5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0" name="正方形/長方形 5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1" name="テキスト ボックス 5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2" name="直線コネクタ 5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513" name="直線コネクタ 5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4" name="テキスト ボックス 5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5" name="直線コネクタ 5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6" name="テキスト ボックス 5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7" name="直線コネクタ 5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18" name="テキスト ボックス 5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19" name="直線コネクタ 5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0" name="テキスト ボックス 5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1" name="直線コネクタ 5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2" name="テキスト ボックス 5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3" name="直線コネクタ 5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4" name="テキスト ボックス 5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87630</xdr:rowOff>
    </xdr:from>
    <xdr:to>
      <xdr:col>32</xdr:col>
      <xdr:colOff>186689</xdr:colOff>
      <xdr:row>108</xdr:row>
      <xdr:rowOff>99061</xdr:rowOff>
    </xdr:to>
    <xdr:cxnSp macro="">
      <xdr:nvCxnSpPr>
        <xdr:cNvPr id="526" name="直線コネクタ 525"/>
        <xdr:cNvCxnSpPr/>
      </xdr:nvCxnSpPr>
      <xdr:spPr>
        <a:xfrm flipV="1">
          <a:off x="22160864" y="1740408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102888</xdr:rowOff>
    </xdr:from>
    <xdr:ext cx="469744" cy="259045"/>
    <xdr:sp macro="" textlink="">
      <xdr:nvSpPr>
        <xdr:cNvPr id="527" name="【公民館】&#10;一人当たり面積最小値テキスト"/>
        <xdr:cNvSpPr txBox="1"/>
      </xdr:nvSpPr>
      <xdr:spPr>
        <a:xfrm>
          <a:off x="22250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0.014</a:t>
          </a:r>
          <a:endParaRPr kumimoji="1" lang="ja-JP" altLang="en-US" sz="1000" b="1">
            <a:latin typeface="ＭＳ Ｐゴシック"/>
          </a:endParaRPr>
        </a:p>
      </xdr:txBody>
    </xdr:sp>
    <xdr:clientData/>
  </xdr:oneCellAnchor>
  <xdr:twoCellAnchor>
    <xdr:from>
      <xdr:col>32</xdr:col>
      <xdr:colOff>98425</xdr:colOff>
      <xdr:row>108</xdr:row>
      <xdr:rowOff>99061</xdr:rowOff>
    </xdr:from>
    <xdr:to>
      <xdr:col>32</xdr:col>
      <xdr:colOff>276225</xdr:colOff>
      <xdr:row>108</xdr:row>
      <xdr:rowOff>99061</xdr:rowOff>
    </xdr:to>
    <xdr:cxnSp macro="">
      <xdr:nvCxnSpPr>
        <xdr:cNvPr id="528" name="直線コネクタ 527"/>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34307</xdr:rowOff>
    </xdr:from>
    <xdr:ext cx="469744" cy="259045"/>
    <xdr:sp macro="" textlink="">
      <xdr:nvSpPr>
        <xdr:cNvPr id="529" name="【公民館】&#10;一人当たり面積最大値テキスト"/>
        <xdr:cNvSpPr txBox="1"/>
      </xdr:nvSpPr>
      <xdr:spPr>
        <a:xfrm>
          <a:off x="222504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0.332</a:t>
          </a:r>
          <a:endParaRPr kumimoji="1" lang="ja-JP" altLang="en-US" sz="1000" b="1">
            <a:latin typeface="ＭＳ Ｐゴシック"/>
          </a:endParaRPr>
        </a:p>
      </xdr:txBody>
    </xdr:sp>
    <xdr:clientData/>
  </xdr:oneCellAnchor>
  <xdr:twoCellAnchor>
    <xdr:from>
      <xdr:col>32</xdr:col>
      <xdr:colOff>98425</xdr:colOff>
      <xdr:row>101</xdr:row>
      <xdr:rowOff>87630</xdr:rowOff>
    </xdr:from>
    <xdr:to>
      <xdr:col>32</xdr:col>
      <xdr:colOff>276225</xdr:colOff>
      <xdr:row>101</xdr:row>
      <xdr:rowOff>87630</xdr:rowOff>
    </xdr:to>
    <xdr:cxnSp macro="">
      <xdr:nvCxnSpPr>
        <xdr:cNvPr id="530" name="直線コネクタ 529"/>
        <xdr:cNvCxnSpPr/>
      </xdr:nvCxnSpPr>
      <xdr:spPr>
        <a:xfrm>
          <a:off x="22072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160038</xdr:rowOff>
    </xdr:from>
    <xdr:ext cx="469744" cy="259045"/>
    <xdr:sp macro="" textlink="">
      <xdr:nvSpPr>
        <xdr:cNvPr id="531" name="【公民館】&#10;一人当たり面積平均値テキスト"/>
        <xdr:cNvSpPr txBox="1"/>
      </xdr:nvSpPr>
      <xdr:spPr>
        <a:xfrm>
          <a:off x="22250400" y="1799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532" name="フローチャート : 判断 531"/>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6350</xdr:rowOff>
    </xdr:from>
    <xdr:to>
      <xdr:col>31</xdr:col>
      <xdr:colOff>85725</xdr:colOff>
      <xdr:row>105</xdr:row>
      <xdr:rowOff>107950</xdr:rowOff>
    </xdr:to>
    <xdr:sp macro="" textlink="">
      <xdr:nvSpPr>
        <xdr:cNvPr id="533" name="フローチャート : 判断 532"/>
        <xdr:cNvSpPr/>
      </xdr:nvSpPr>
      <xdr:spPr>
        <a:xfrm>
          <a:off x="212725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34" name="テキスト ボックス 5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5" name="テキスト ボックス 5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6" name="テキスト ボックス 5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37" name="テキスト ボックス 5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38" name="テキスト ボックス 5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78739</xdr:rowOff>
    </xdr:from>
    <xdr:to>
      <xdr:col>31</xdr:col>
      <xdr:colOff>85725</xdr:colOff>
      <xdr:row>108</xdr:row>
      <xdr:rowOff>8889</xdr:rowOff>
    </xdr:to>
    <xdr:sp macro="" textlink="">
      <xdr:nvSpPr>
        <xdr:cNvPr id="539" name="円/楕円 538"/>
        <xdr:cNvSpPr/>
      </xdr:nvSpPr>
      <xdr:spPr>
        <a:xfrm>
          <a:off x="21272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124477</xdr:rowOff>
    </xdr:from>
    <xdr:ext cx="469744" cy="259045"/>
    <xdr:sp macro="" textlink="">
      <xdr:nvSpPr>
        <xdr:cNvPr id="540" name="n_1aveValue【公民館】&#10;一人当たり面積"/>
        <xdr:cNvSpPr txBox="1"/>
      </xdr:nvSpPr>
      <xdr:spPr>
        <a:xfrm>
          <a:off x="21075727"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30</xdr:col>
      <xdr:colOff>473152</xdr:colOff>
      <xdr:row>108</xdr:row>
      <xdr:rowOff>16</xdr:rowOff>
    </xdr:from>
    <xdr:ext cx="469744" cy="259045"/>
    <xdr:sp macro="" textlink="">
      <xdr:nvSpPr>
        <xdr:cNvPr id="541" name="n_1mainValue【公民館】&#10;一人当たり面積"/>
        <xdr:cNvSpPr txBox="1"/>
      </xdr:nvSpPr>
      <xdr:spPr>
        <a:xfrm>
          <a:off x="210757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2" name="正方形/長方形 5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3" name="正方形/長方形 5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4" name="テキスト ボックス 5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幼稚園・保育所、公民館、清掃センター（一般廃棄物処理施設）であり、特に低くなっている施設は、体育館・プールである。老朽化が進んでいる保育所は平成２９年度に改修を実施し、平成３０年度には南幼稚園を改修予定となっている。公民館は庁舎と同じ建物で耐震化を実施済みである。清掃センターは、一般廃棄物の広域処理に取り組んでいる。</a:t>
          </a:r>
          <a:endParaRPr lang="ja-JP" altLang="ja-JP" sz="1400">
            <a:effectLst/>
          </a:endParaRPr>
        </a:p>
        <a:p>
          <a:r>
            <a:rPr kumimoji="1" lang="ja-JP" altLang="ja-JP" sz="1100">
              <a:solidFill>
                <a:schemeClr val="dk1"/>
              </a:solidFill>
              <a:effectLst/>
              <a:latin typeface="+mn-lt"/>
              <a:ea typeface="+mn-ea"/>
              <a:cs typeface="+mn-cs"/>
            </a:rPr>
            <a:t>類似団体と比較して１人当たりの面積が特に高くなっている施設は、児童館、図書館、体育館・プールであり、特に低くなっている施設は学校である。本町は県内でも数少ない人口が増加している自治体であり、児童・生徒数も横ばいで減少していないため、学校施設の１人当たりの面積が類似団体と比較すると低くなっていると考えられる。教育に必要な面積を確保しつつ、維持管理に係る経費についても検討しながら子育て環境の整備に取り組んでいく。</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徳島県北島町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23,103
22,962
8.74
7,704,219
7,304,157
285,152
4,660,149
5,871,325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23622</xdr:rowOff>
    </xdr:from>
    <xdr:to>
      <xdr:col>6</xdr:col>
      <xdr:colOff>510540</xdr:colOff>
      <xdr:row>41</xdr:row>
      <xdr:rowOff>149352</xdr:rowOff>
    </xdr:to>
    <xdr:cxnSp macro="">
      <xdr:nvCxnSpPr>
        <xdr:cNvPr id="55" name="直線コネクタ 54"/>
        <xdr:cNvCxnSpPr/>
      </xdr:nvCxnSpPr>
      <xdr:spPr>
        <a:xfrm flipV="1">
          <a:off x="4634865" y="585292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153179</xdr:rowOff>
    </xdr:from>
    <xdr:ext cx="405111" cy="259045"/>
    <xdr:sp macro="" textlink="">
      <xdr:nvSpPr>
        <xdr:cNvPr id="56" name="【図書館】&#10;有形固定資産減価償却率最小値テキスト"/>
        <xdr:cNvSpPr txBox="1"/>
      </xdr:nvSpPr>
      <xdr:spPr>
        <a:xfrm>
          <a:off x="4724400" y="7182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422275</xdr:colOff>
      <xdr:row>41</xdr:row>
      <xdr:rowOff>149352</xdr:rowOff>
    </xdr:from>
    <xdr:to>
      <xdr:col>6</xdr:col>
      <xdr:colOff>600075</xdr:colOff>
      <xdr:row>41</xdr:row>
      <xdr:rowOff>149352</xdr:rowOff>
    </xdr:to>
    <xdr:cxnSp macro="">
      <xdr:nvCxnSpPr>
        <xdr:cNvPr id="57" name="直線コネクタ 56"/>
        <xdr:cNvCxnSpPr/>
      </xdr:nvCxnSpPr>
      <xdr:spPr>
        <a:xfrm>
          <a:off x="4546600" y="717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141749</xdr:rowOff>
    </xdr:from>
    <xdr:ext cx="405111" cy="259045"/>
    <xdr:sp macro="" textlink="">
      <xdr:nvSpPr>
        <xdr:cNvPr id="58" name="【図書館】&#10;有形固定資産減価償却率最大値テキスト"/>
        <xdr:cNvSpPr txBox="1"/>
      </xdr:nvSpPr>
      <xdr:spPr>
        <a:xfrm>
          <a:off x="4724400" y="5628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6</xdr:col>
      <xdr:colOff>422275</xdr:colOff>
      <xdr:row>34</xdr:row>
      <xdr:rowOff>23622</xdr:rowOff>
    </xdr:from>
    <xdr:to>
      <xdr:col>6</xdr:col>
      <xdr:colOff>600075</xdr:colOff>
      <xdr:row>34</xdr:row>
      <xdr:rowOff>23622</xdr:rowOff>
    </xdr:to>
    <xdr:cxnSp macro="">
      <xdr:nvCxnSpPr>
        <xdr:cNvPr id="59" name="直線コネクタ 58"/>
        <xdr:cNvCxnSpPr/>
      </xdr:nvCxnSpPr>
      <xdr:spPr>
        <a:xfrm>
          <a:off x="4546600" y="5852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111269</xdr:rowOff>
    </xdr:from>
    <xdr:ext cx="405111" cy="259045"/>
    <xdr:sp macro="" textlink="">
      <xdr:nvSpPr>
        <xdr:cNvPr id="60" name="【図書館】&#10;有形固定資産減価償却率平均値テキスト"/>
        <xdr:cNvSpPr txBox="1"/>
      </xdr:nvSpPr>
      <xdr:spPr>
        <a:xfrm>
          <a:off x="4724400" y="66263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132842</xdr:rowOff>
    </xdr:from>
    <xdr:to>
      <xdr:col>6</xdr:col>
      <xdr:colOff>561975</xdr:colOff>
      <xdr:row>39</xdr:row>
      <xdr:rowOff>62992</xdr:rowOff>
    </xdr:to>
    <xdr:sp macro="" textlink="">
      <xdr:nvSpPr>
        <xdr:cNvPr id="61" name="フローチャート : 判断 60"/>
        <xdr:cNvSpPr/>
      </xdr:nvSpPr>
      <xdr:spPr>
        <a:xfrm>
          <a:off x="4584700" y="664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119126</xdr:rowOff>
    </xdr:from>
    <xdr:to>
      <xdr:col>5</xdr:col>
      <xdr:colOff>409575</xdr:colOff>
      <xdr:row>39</xdr:row>
      <xdr:rowOff>49276</xdr:rowOff>
    </xdr:to>
    <xdr:sp macro="" textlink="">
      <xdr:nvSpPr>
        <xdr:cNvPr id="62" name="フローチャート : 判断 61"/>
        <xdr:cNvSpPr/>
      </xdr:nvSpPr>
      <xdr:spPr>
        <a:xfrm>
          <a:off x="37465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40403</xdr:rowOff>
    </xdr:from>
    <xdr:ext cx="405111" cy="259045"/>
    <xdr:sp macro="" textlink="">
      <xdr:nvSpPr>
        <xdr:cNvPr id="63" name="n_1aveValue【図書館】&#10;有形固定資産減価償却率"/>
        <xdr:cNvSpPr txBox="1"/>
      </xdr:nvSpPr>
      <xdr:spPr>
        <a:xfrm>
          <a:off x="3582043" y="6726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48260</xdr:rowOff>
    </xdr:from>
    <xdr:to>
      <xdr:col>5</xdr:col>
      <xdr:colOff>409575</xdr:colOff>
      <xdr:row>38</xdr:row>
      <xdr:rowOff>149860</xdr:rowOff>
    </xdr:to>
    <xdr:sp macro="" textlink="">
      <xdr:nvSpPr>
        <xdr:cNvPr id="69" name="円/楕円 68"/>
        <xdr:cNvSpPr/>
      </xdr:nvSpPr>
      <xdr:spPr>
        <a:xfrm>
          <a:off x="3746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166387</xdr:rowOff>
    </xdr:from>
    <xdr:ext cx="405111" cy="259045"/>
    <xdr:sp macro="" textlink="">
      <xdr:nvSpPr>
        <xdr:cNvPr id="70" name="n_1mainValue【図書館】&#10;有形固定資産減価償却率"/>
        <xdr:cNvSpPr txBox="1"/>
      </xdr:nvSpPr>
      <xdr:spPr>
        <a:xfrm>
          <a:off x="3582043"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127000</xdr:rowOff>
    </xdr:from>
    <xdr:to>
      <xdr:col>15</xdr:col>
      <xdr:colOff>180340</xdr:colOff>
      <xdr:row>42</xdr:row>
      <xdr:rowOff>127000</xdr:rowOff>
    </xdr:to>
    <xdr:cxnSp macro="">
      <xdr:nvCxnSpPr>
        <xdr:cNvPr id="95" name="直線コネクタ 94"/>
        <xdr:cNvCxnSpPr/>
      </xdr:nvCxnSpPr>
      <xdr:spPr>
        <a:xfrm flipV="1">
          <a:off x="10476865" y="5956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130827</xdr:rowOff>
    </xdr:from>
    <xdr:ext cx="469744" cy="259045"/>
    <xdr:sp macro="" textlink="">
      <xdr:nvSpPr>
        <xdr:cNvPr id="96" name="【図書館】&#10;一人当たり面積最小値テキスト"/>
        <xdr:cNvSpPr txBox="1"/>
      </xdr:nvSpPr>
      <xdr:spPr>
        <a:xfrm>
          <a:off x="10566400" y="733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42</xdr:row>
      <xdr:rowOff>127000</xdr:rowOff>
    </xdr:from>
    <xdr:to>
      <xdr:col>15</xdr:col>
      <xdr:colOff>269875</xdr:colOff>
      <xdr:row>42</xdr:row>
      <xdr:rowOff>127000</xdr:rowOff>
    </xdr:to>
    <xdr:cxnSp macro="">
      <xdr:nvCxnSpPr>
        <xdr:cNvPr id="97" name="直線コネクタ 96"/>
        <xdr:cNvCxnSpPr/>
      </xdr:nvCxnSpPr>
      <xdr:spPr>
        <a:xfrm>
          <a:off x="10388600" y="732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33</xdr:row>
      <xdr:rowOff>73677</xdr:rowOff>
    </xdr:from>
    <xdr:ext cx="469744" cy="259045"/>
    <xdr:sp macro="" textlink="">
      <xdr:nvSpPr>
        <xdr:cNvPr id="98" name="【図書館】&#10;一人当たり面積最大値テキスト"/>
        <xdr:cNvSpPr txBox="1"/>
      </xdr:nvSpPr>
      <xdr:spPr>
        <a:xfrm>
          <a:off x="10566400" y="57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34</xdr:row>
      <xdr:rowOff>127000</xdr:rowOff>
    </xdr:from>
    <xdr:to>
      <xdr:col>15</xdr:col>
      <xdr:colOff>269875</xdr:colOff>
      <xdr:row>34</xdr:row>
      <xdr:rowOff>127000</xdr:rowOff>
    </xdr:to>
    <xdr:cxnSp macro="">
      <xdr:nvCxnSpPr>
        <xdr:cNvPr id="99" name="直線コネクタ 98"/>
        <xdr:cNvCxnSpPr/>
      </xdr:nvCxnSpPr>
      <xdr:spPr>
        <a:xfrm>
          <a:off x="103886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29227</xdr:rowOff>
    </xdr:from>
    <xdr:ext cx="469744" cy="259045"/>
    <xdr:sp macro="" textlink="">
      <xdr:nvSpPr>
        <xdr:cNvPr id="100" name="【図書館】&#10;一人当たり面積平均値テキスト"/>
        <xdr:cNvSpPr txBox="1"/>
      </xdr:nvSpPr>
      <xdr:spPr>
        <a:xfrm>
          <a:off x="10566400" y="6887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0.052</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50800</xdr:rowOff>
    </xdr:from>
    <xdr:to>
      <xdr:col>15</xdr:col>
      <xdr:colOff>231775</xdr:colOff>
      <xdr:row>40</xdr:row>
      <xdr:rowOff>152400</xdr:rowOff>
    </xdr:to>
    <xdr:sp macro="" textlink="">
      <xdr:nvSpPr>
        <xdr:cNvPr id="101" name="フローチャート : 判断 100"/>
        <xdr:cNvSpPr/>
      </xdr:nvSpPr>
      <xdr:spPr>
        <a:xfrm>
          <a:off x="10426700" y="690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25400</xdr:rowOff>
    </xdr:from>
    <xdr:to>
      <xdr:col>14</xdr:col>
      <xdr:colOff>79375</xdr:colOff>
      <xdr:row>40</xdr:row>
      <xdr:rowOff>127000</xdr:rowOff>
    </xdr:to>
    <xdr:sp macro="" textlink="">
      <xdr:nvSpPr>
        <xdr:cNvPr id="102" name="フローチャート : 判断 101"/>
        <xdr:cNvSpPr/>
      </xdr:nvSpPr>
      <xdr:spPr>
        <a:xfrm>
          <a:off x="9588500" y="688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40</xdr:row>
      <xdr:rowOff>118127</xdr:rowOff>
    </xdr:from>
    <xdr:ext cx="469744" cy="259045"/>
    <xdr:sp macro="" textlink="">
      <xdr:nvSpPr>
        <xdr:cNvPr id="103" name="n_1aveValue【図書館】&#10;一人当たり面積"/>
        <xdr:cNvSpPr txBox="1"/>
      </xdr:nvSpPr>
      <xdr:spPr>
        <a:xfrm>
          <a:off x="93917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35</xdr:row>
      <xdr:rowOff>19050</xdr:rowOff>
    </xdr:from>
    <xdr:to>
      <xdr:col>14</xdr:col>
      <xdr:colOff>79375</xdr:colOff>
      <xdr:row>35</xdr:row>
      <xdr:rowOff>120650</xdr:rowOff>
    </xdr:to>
    <xdr:sp macro="" textlink="">
      <xdr:nvSpPr>
        <xdr:cNvPr id="109" name="円/楕円 108"/>
        <xdr:cNvSpPr/>
      </xdr:nvSpPr>
      <xdr:spPr>
        <a:xfrm>
          <a:off x="95885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33</xdr:row>
      <xdr:rowOff>137177</xdr:rowOff>
    </xdr:from>
    <xdr:ext cx="469744" cy="259045"/>
    <xdr:sp macro="" textlink="">
      <xdr:nvSpPr>
        <xdr:cNvPr id="110" name="n_1mainValue【図書館】&#10;一人当たり面積"/>
        <xdr:cNvSpPr txBox="1"/>
      </xdr:nvSpPr>
      <xdr:spPr>
        <a:xfrm>
          <a:off x="9391727"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29" name="テキスト ボックス 128"/>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102870</xdr:rowOff>
    </xdr:from>
    <xdr:to>
      <xdr:col>6</xdr:col>
      <xdr:colOff>510540</xdr:colOff>
      <xdr:row>63</xdr:row>
      <xdr:rowOff>157734</xdr:rowOff>
    </xdr:to>
    <xdr:cxnSp macro="">
      <xdr:nvCxnSpPr>
        <xdr:cNvPr id="133" name="直線コネクタ 132"/>
        <xdr:cNvCxnSpPr/>
      </xdr:nvCxnSpPr>
      <xdr:spPr>
        <a:xfrm flipV="1">
          <a:off x="4634865" y="9875520"/>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161561</xdr:rowOff>
    </xdr:from>
    <xdr:ext cx="405111" cy="259045"/>
    <xdr:sp macro="" textlink="">
      <xdr:nvSpPr>
        <xdr:cNvPr id="134" name="【体育館・プール】&#10;有形固定資産減価償却率最小値テキスト"/>
        <xdr:cNvSpPr txBox="1"/>
      </xdr:nvSpPr>
      <xdr:spPr>
        <a:xfrm>
          <a:off x="47244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a:t>
          </a:r>
          <a:endParaRPr kumimoji="1" lang="ja-JP" altLang="en-US" sz="1000" b="1">
            <a:latin typeface="ＭＳ Ｐゴシック"/>
          </a:endParaRPr>
        </a:p>
      </xdr:txBody>
    </xdr:sp>
    <xdr:clientData/>
  </xdr:oneCellAnchor>
  <xdr:twoCellAnchor>
    <xdr:from>
      <xdr:col>6</xdr:col>
      <xdr:colOff>422275</xdr:colOff>
      <xdr:row>63</xdr:row>
      <xdr:rowOff>157734</xdr:rowOff>
    </xdr:from>
    <xdr:to>
      <xdr:col>6</xdr:col>
      <xdr:colOff>600075</xdr:colOff>
      <xdr:row>63</xdr:row>
      <xdr:rowOff>157734</xdr:rowOff>
    </xdr:to>
    <xdr:cxnSp macro="">
      <xdr:nvCxnSpPr>
        <xdr:cNvPr id="135" name="直線コネクタ 134"/>
        <xdr:cNvCxnSpPr/>
      </xdr:nvCxnSpPr>
      <xdr:spPr>
        <a:xfrm>
          <a:off x="4546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49547</xdr:rowOff>
    </xdr:from>
    <xdr:ext cx="405111" cy="259045"/>
    <xdr:sp macro="" textlink="">
      <xdr:nvSpPr>
        <xdr:cNvPr id="136" name="【体育館・プール】&#10;有形固定資産減価償却率最大値テキスト"/>
        <xdr:cNvSpPr txBox="1"/>
      </xdr:nvSpPr>
      <xdr:spPr>
        <a:xfrm>
          <a:off x="4724400" y="9650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57</xdr:row>
      <xdr:rowOff>102870</xdr:rowOff>
    </xdr:from>
    <xdr:to>
      <xdr:col>6</xdr:col>
      <xdr:colOff>600075</xdr:colOff>
      <xdr:row>57</xdr:row>
      <xdr:rowOff>102870</xdr:rowOff>
    </xdr:to>
    <xdr:cxnSp macro="">
      <xdr:nvCxnSpPr>
        <xdr:cNvPr id="137" name="直線コネクタ 136"/>
        <xdr:cNvCxnSpPr/>
      </xdr:nvCxnSpPr>
      <xdr:spPr>
        <a:xfrm>
          <a:off x="4546600" y="9875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137939</xdr:rowOff>
    </xdr:from>
    <xdr:ext cx="405111" cy="259045"/>
    <xdr:sp macro="" textlink="">
      <xdr:nvSpPr>
        <xdr:cNvPr id="138" name="【体育館・プール】&#10;有形固定資産減価償却率平均値テキスト"/>
        <xdr:cNvSpPr txBox="1"/>
      </xdr:nvSpPr>
      <xdr:spPr>
        <a:xfrm>
          <a:off x="4724400" y="104249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159512</xdr:rowOff>
    </xdr:from>
    <xdr:to>
      <xdr:col>6</xdr:col>
      <xdr:colOff>561975</xdr:colOff>
      <xdr:row>61</xdr:row>
      <xdr:rowOff>89662</xdr:rowOff>
    </xdr:to>
    <xdr:sp macro="" textlink="">
      <xdr:nvSpPr>
        <xdr:cNvPr id="139" name="フローチャート : 判断 138"/>
        <xdr:cNvSpPr/>
      </xdr:nvSpPr>
      <xdr:spPr>
        <a:xfrm>
          <a:off x="4584700" y="1044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52070</xdr:rowOff>
    </xdr:from>
    <xdr:to>
      <xdr:col>5</xdr:col>
      <xdr:colOff>409575</xdr:colOff>
      <xdr:row>61</xdr:row>
      <xdr:rowOff>153670</xdr:rowOff>
    </xdr:to>
    <xdr:sp macro="" textlink="">
      <xdr:nvSpPr>
        <xdr:cNvPr id="140" name="フローチャート : 判断 139"/>
        <xdr:cNvSpPr/>
      </xdr:nvSpPr>
      <xdr:spPr>
        <a:xfrm>
          <a:off x="3746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170197</xdr:rowOff>
    </xdr:from>
    <xdr:ext cx="405111" cy="259045"/>
    <xdr:sp macro="" textlink="">
      <xdr:nvSpPr>
        <xdr:cNvPr id="141" name="n_1aveValue【体育館・プール】&#10;有形固定資産減価償却率"/>
        <xdr:cNvSpPr txBox="1"/>
      </xdr:nvSpPr>
      <xdr:spPr>
        <a:xfrm>
          <a:off x="3582043"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170942</xdr:rowOff>
    </xdr:from>
    <xdr:to>
      <xdr:col>5</xdr:col>
      <xdr:colOff>409575</xdr:colOff>
      <xdr:row>64</xdr:row>
      <xdr:rowOff>101092</xdr:rowOff>
    </xdr:to>
    <xdr:sp macro="" textlink="">
      <xdr:nvSpPr>
        <xdr:cNvPr id="147" name="円/楕円 146"/>
        <xdr:cNvSpPr/>
      </xdr:nvSpPr>
      <xdr:spPr>
        <a:xfrm>
          <a:off x="3746500" y="1097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64</xdr:row>
      <xdr:rowOff>92219</xdr:rowOff>
    </xdr:from>
    <xdr:ext cx="405111" cy="259045"/>
    <xdr:sp macro="" textlink="">
      <xdr:nvSpPr>
        <xdr:cNvPr id="148" name="n_1mainValue【体育館・プール】&#10;有形固定資産減価償却率"/>
        <xdr:cNvSpPr txBox="1"/>
      </xdr:nvSpPr>
      <xdr:spPr>
        <a:xfrm>
          <a:off x="3582043" y="1106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59" name="直線コネクタ 158"/>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0" name="テキスト ボックス 159"/>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1" name="直線コネクタ 160"/>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2" name="テキスト ボックス 161"/>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3" name="直線コネクタ 16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4" name="テキスト ボックス 16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5" name="直線コネクタ 164"/>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6" name="テキスト ボックス 165"/>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7" name="直線コネクタ 166"/>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8" name="テキスト ボックス 167"/>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9" name="直線コネクタ 16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0" name="テキスト ボックス 16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1"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3810</xdr:rowOff>
    </xdr:from>
    <xdr:to>
      <xdr:col>15</xdr:col>
      <xdr:colOff>180340</xdr:colOff>
      <xdr:row>63</xdr:row>
      <xdr:rowOff>0</xdr:rowOff>
    </xdr:to>
    <xdr:cxnSp macro="">
      <xdr:nvCxnSpPr>
        <xdr:cNvPr id="172" name="直線コネクタ 171"/>
        <xdr:cNvCxnSpPr/>
      </xdr:nvCxnSpPr>
      <xdr:spPr>
        <a:xfrm flipV="1">
          <a:off x="10476865" y="977646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3827</xdr:rowOff>
    </xdr:from>
    <xdr:ext cx="469744" cy="259045"/>
    <xdr:sp macro="" textlink="">
      <xdr:nvSpPr>
        <xdr:cNvPr id="173" name="【体育館・プール】&#10;一人当たり面積最小値テキスト"/>
        <xdr:cNvSpPr txBox="1"/>
      </xdr:nvSpPr>
      <xdr:spPr>
        <a:xfrm>
          <a:off x="10566400"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63</xdr:row>
      <xdr:rowOff>0</xdr:rowOff>
    </xdr:from>
    <xdr:to>
      <xdr:col>15</xdr:col>
      <xdr:colOff>269875</xdr:colOff>
      <xdr:row>63</xdr:row>
      <xdr:rowOff>0</xdr:rowOff>
    </xdr:to>
    <xdr:cxnSp macro="">
      <xdr:nvCxnSpPr>
        <xdr:cNvPr id="174" name="直線コネクタ 173"/>
        <xdr:cNvCxnSpPr/>
      </xdr:nvCxnSpPr>
      <xdr:spPr>
        <a:xfrm>
          <a:off x="10388600" y="1080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121937</xdr:rowOff>
    </xdr:from>
    <xdr:ext cx="469744" cy="259045"/>
    <xdr:sp macro="" textlink="">
      <xdr:nvSpPr>
        <xdr:cNvPr id="175" name="【体育館・プール】&#10;一人当たり面積最大値テキスト"/>
        <xdr:cNvSpPr txBox="1"/>
      </xdr:nvSpPr>
      <xdr:spPr>
        <a:xfrm>
          <a:off x="10566400" y="955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0.334</a:t>
          </a:r>
          <a:endParaRPr kumimoji="1" lang="ja-JP" altLang="en-US" sz="1000" b="1">
            <a:latin typeface="ＭＳ Ｐゴシック"/>
          </a:endParaRPr>
        </a:p>
      </xdr:txBody>
    </xdr:sp>
    <xdr:clientData/>
  </xdr:oneCellAnchor>
  <xdr:twoCellAnchor>
    <xdr:from>
      <xdr:col>15</xdr:col>
      <xdr:colOff>92075</xdr:colOff>
      <xdr:row>57</xdr:row>
      <xdr:rowOff>3810</xdr:rowOff>
    </xdr:from>
    <xdr:to>
      <xdr:col>15</xdr:col>
      <xdr:colOff>269875</xdr:colOff>
      <xdr:row>57</xdr:row>
      <xdr:rowOff>3810</xdr:rowOff>
    </xdr:to>
    <xdr:cxnSp macro="">
      <xdr:nvCxnSpPr>
        <xdr:cNvPr id="176" name="直線コネクタ 175"/>
        <xdr:cNvCxnSpPr/>
      </xdr:nvCxnSpPr>
      <xdr:spPr>
        <a:xfrm>
          <a:off x="10388600" y="977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60977</xdr:rowOff>
    </xdr:from>
    <xdr:ext cx="469744" cy="259045"/>
    <xdr:sp macro="" textlink="">
      <xdr:nvSpPr>
        <xdr:cNvPr id="177" name="【体育館・プール】&#10;一人当たり面積平均値テキスト"/>
        <xdr:cNvSpPr txBox="1"/>
      </xdr:nvSpPr>
      <xdr:spPr>
        <a:xfrm>
          <a:off x="1056640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0.165</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82550</xdr:rowOff>
    </xdr:from>
    <xdr:to>
      <xdr:col>15</xdr:col>
      <xdr:colOff>231775</xdr:colOff>
      <xdr:row>61</xdr:row>
      <xdr:rowOff>12700</xdr:rowOff>
    </xdr:to>
    <xdr:sp macro="" textlink="">
      <xdr:nvSpPr>
        <xdr:cNvPr id="178" name="フローチャート : 判断 177"/>
        <xdr:cNvSpPr/>
      </xdr:nvSpPr>
      <xdr:spPr>
        <a:xfrm>
          <a:off x="104267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101600</xdr:rowOff>
    </xdr:from>
    <xdr:to>
      <xdr:col>14</xdr:col>
      <xdr:colOff>79375</xdr:colOff>
      <xdr:row>61</xdr:row>
      <xdr:rowOff>31750</xdr:rowOff>
    </xdr:to>
    <xdr:sp macro="" textlink="">
      <xdr:nvSpPr>
        <xdr:cNvPr id="179" name="フローチャート : 判断 178"/>
        <xdr:cNvSpPr/>
      </xdr:nvSpPr>
      <xdr:spPr>
        <a:xfrm>
          <a:off x="9588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22877</xdr:rowOff>
    </xdr:from>
    <xdr:ext cx="469744" cy="259045"/>
    <xdr:sp macro="" textlink="">
      <xdr:nvSpPr>
        <xdr:cNvPr id="180" name="n_1aveValue【体育館・プール】&#10;一人当たり面積"/>
        <xdr:cNvSpPr txBox="1"/>
      </xdr:nvSpPr>
      <xdr:spPr>
        <a:xfrm>
          <a:off x="93917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0.160</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56</xdr:row>
      <xdr:rowOff>13970</xdr:rowOff>
    </xdr:from>
    <xdr:to>
      <xdr:col>14</xdr:col>
      <xdr:colOff>79375</xdr:colOff>
      <xdr:row>56</xdr:row>
      <xdr:rowOff>115570</xdr:rowOff>
    </xdr:to>
    <xdr:sp macro="" textlink="">
      <xdr:nvSpPr>
        <xdr:cNvPr id="186" name="円/楕円 185"/>
        <xdr:cNvSpPr/>
      </xdr:nvSpPr>
      <xdr:spPr>
        <a:xfrm>
          <a:off x="95885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54</xdr:row>
      <xdr:rowOff>132097</xdr:rowOff>
    </xdr:from>
    <xdr:ext cx="469744" cy="259045"/>
    <xdr:sp macro="" textlink="">
      <xdr:nvSpPr>
        <xdr:cNvPr id="187" name="n_1mainValue【体育館・プール】&#10;一人当たり面積"/>
        <xdr:cNvSpPr txBox="1"/>
      </xdr:nvSpPr>
      <xdr:spPr>
        <a:xfrm>
          <a:off x="9391727" y="939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0.363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8" name="正方形/長方形 18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5" name="正方形/長方形 19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8" name="テキスト ボックス 197"/>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99" name="直線コネクタ 19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0" name="テキスト ボックス 19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1" name="直線コネクタ 20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2" name="テキスト ボックス 20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3" name="直線コネクタ 20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4" name="テキスト ボックス 20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5" name="直線コネクタ 20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6" name="テキスト ボックス 205"/>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7" name="直線コネクタ 20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8" name="テキスト ボックス 20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145542</xdr:rowOff>
    </xdr:from>
    <xdr:to>
      <xdr:col>6</xdr:col>
      <xdr:colOff>510540</xdr:colOff>
      <xdr:row>86</xdr:row>
      <xdr:rowOff>15239</xdr:rowOff>
    </xdr:to>
    <xdr:cxnSp macro="">
      <xdr:nvCxnSpPr>
        <xdr:cNvPr id="210" name="直線コネクタ 209"/>
        <xdr:cNvCxnSpPr/>
      </xdr:nvCxnSpPr>
      <xdr:spPr>
        <a:xfrm flipV="1">
          <a:off x="4634865" y="13518642"/>
          <a:ext cx="0" cy="1241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19066</xdr:rowOff>
    </xdr:from>
    <xdr:ext cx="405111" cy="259045"/>
    <xdr:sp macro="" textlink="">
      <xdr:nvSpPr>
        <xdr:cNvPr id="211" name="【福祉施設】&#10;有形固定資産減価償却率最小値テキスト"/>
        <xdr:cNvSpPr txBox="1"/>
      </xdr:nvSpPr>
      <xdr:spPr>
        <a:xfrm>
          <a:off x="4724400" y="1476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86</xdr:row>
      <xdr:rowOff>15239</xdr:rowOff>
    </xdr:from>
    <xdr:to>
      <xdr:col>6</xdr:col>
      <xdr:colOff>600075</xdr:colOff>
      <xdr:row>86</xdr:row>
      <xdr:rowOff>15239</xdr:rowOff>
    </xdr:to>
    <xdr:cxnSp macro="">
      <xdr:nvCxnSpPr>
        <xdr:cNvPr id="212" name="直線コネクタ 211"/>
        <xdr:cNvCxnSpPr/>
      </xdr:nvCxnSpPr>
      <xdr:spPr>
        <a:xfrm>
          <a:off x="4546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92219</xdr:rowOff>
    </xdr:from>
    <xdr:ext cx="405111" cy="259045"/>
    <xdr:sp macro="" textlink="">
      <xdr:nvSpPr>
        <xdr:cNvPr id="213" name="【福祉施設】&#10;有形固定資産減価償却率最大値テキスト"/>
        <xdr:cNvSpPr txBox="1"/>
      </xdr:nvSpPr>
      <xdr:spPr>
        <a:xfrm>
          <a:off x="4724400" y="1329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6</xdr:col>
      <xdr:colOff>422275</xdr:colOff>
      <xdr:row>78</xdr:row>
      <xdr:rowOff>145542</xdr:rowOff>
    </xdr:from>
    <xdr:to>
      <xdr:col>6</xdr:col>
      <xdr:colOff>600075</xdr:colOff>
      <xdr:row>78</xdr:row>
      <xdr:rowOff>145542</xdr:rowOff>
    </xdr:to>
    <xdr:cxnSp macro="">
      <xdr:nvCxnSpPr>
        <xdr:cNvPr id="214" name="直線コネクタ 213"/>
        <xdr:cNvCxnSpPr/>
      </xdr:nvCxnSpPr>
      <xdr:spPr>
        <a:xfrm>
          <a:off x="4546600" y="1351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73169</xdr:rowOff>
    </xdr:from>
    <xdr:ext cx="405111" cy="259045"/>
    <xdr:sp macro="" textlink="">
      <xdr:nvSpPr>
        <xdr:cNvPr id="215" name="【福祉施設】&#10;有形固定資産減価償却率平均値テキスト"/>
        <xdr:cNvSpPr txBox="1"/>
      </xdr:nvSpPr>
      <xdr:spPr>
        <a:xfrm>
          <a:off x="4724400" y="144749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94742</xdr:rowOff>
    </xdr:from>
    <xdr:to>
      <xdr:col>6</xdr:col>
      <xdr:colOff>561975</xdr:colOff>
      <xdr:row>85</xdr:row>
      <xdr:rowOff>24892</xdr:rowOff>
    </xdr:to>
    <xdr:sp macro="" textlink="">
      <xdr:nvSpPr>
        <xdr:cNvPr id="216" name="フローチャート : 判断 215"/>
        <xdr:cNvSpPr/>
      </xdr:nvSpPr>
      <xdr:spPr>
        <a:xfrm>
          <a:off x="4584700" y="1449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42163</xdr:rowOff>
    </xdr:from>
    <xdr:to>
      <xdr:col>5</xdr:col>
      <xdr:colOff>409575</xdr:colOff>
      <xdr:row>84</xdr:row>
      <xdr:rowOff>143763</xdr:rowOff>
    </xdr:to>
    <xdr:sp macro="" textlink="">
      <xdr:nvSpPr>
        <xdr:cNvPr id="217" name="フローチャート : 判断 216"/>
        <xdr:cNvSpPr/>
      </xdr:nvSpPr>
      <xdr:spPr>
        <a:xfrm>
          <a:off x="3746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134890</xdr:rowOff>
    </xdr:from>
    <xdr:ext cx="405111" cy="259045"/>
    <xdr:sp macro="" textlink="">
      <xdr:nvSpPr>
        <xdr:cNvPr id="218" name="n_1aveValue【福祉施設】&#10;有形固定資産減価償却率"/>
        <xdr:cNvSpPr txBox="1"/>
      </xdr:nvSpPr>
      <xdr:spPr>
        <a:xfrm>
          <a:off x="3582043"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82</xdr:row>
      <xdr:rowOff>76454</xdr:rowOff>
    </xdr:from>
    <xdr:to>
      <xdr:col>5</xdr:col>
      <xdr:colOff>409575</xdr:colOff>
      <xdr:row>83</xdr:row>
      <xdr:rowOff>6604</xdr:rowOff>
    </xdr:to>
    <xdr:sp macro="" textlink="">
      <xdr:nvSpPr>
        <xdr:cNvPr id="224" name="円/楕円 223"/>
        <xdr:cNvSpPr/>
      </xdr:nvSpPr>
      <xdr:spPr>
        <a:xfrm>
          <a:off x="3746500" y="1413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23131</xdr:rowOff>
    </xdr:from>
    <xdr:ext cx="405111" cy="259045"/>
    <xdr:sp macro="" textlink="">
      <xdr:nvSpPr>
        <xdr:cNvPr id="225" name="n_1mainValue【福祉施設】&#10;有形固定資産減価償却率"/>
        <xdr:cNvSpPr txBox="1"/>
      </xdr:nvSpPr>
      <xdr:spPr>
        <a:xfrm>
          <a:off x="3582043" y="13910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6" name="正方形/長方形 22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0.316</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3" name="正方形/長方形 23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85</xdr:row>
      <xdr:rowOff>95250</xdr:rowOff>
    </xdr:from>
    <xdr:to>
      <xdr:col>16</xdr:col>
      <xdr:colOff>307975</xdr:colOff>
      <xdr:row>85</xdr:row>
      <xdr:rowOff>95250</xdr:rowOff>
    </xdr:to>
    <xdr:cxnSp macro="">
      <xdr:nvCxnSpPr>
        <xdr:cNvPr id="236" name="直線コネクタ 23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124477</xdr:rowOff>
    </xdr:from>
    <xdr:ext cx="467179" cy="259045"/>
    <xdr:sp macro="" textlink="">
      <xdr:nvSpPr>
        <xdr:cNvPr id="237" name="テキスト ボックス 23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8" name="直線コネクタ 2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9" name="テキスト ボックス 23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78</xdr:row>
      <xdr:rowOff>152400</xdr:rowOff>
    </xdr:from>
    <xdr:to>
      <xdr:col>16</xdr:col>
      <xdr:colOff>307975</xdr:colOff>
      <xdr:row>78</xdr:row>
      <xdr:rowOff>152400</xdr:rowOff>
    </xdr:to>
    <xdr:cxnSp macro="">
      <xdr:nvCxnSpPr>
        <xdr:cNvPr id="240" name="直線コネクタ 23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10177</xdr:rowOff>
    </xdr:from>
    <xdr:ext cx="467179" cy="259045"/>
    <xdr:sp macro="" textlink="">
      <xdr:nvSpPr>
        <xdr:cNvPr id="241" name="テキスト ボックス 24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20955</xdr:rowOff>
    </xdr:from>
    <xdr:to>
      <xdr:col>15</xdr:col>
      <xdr:colOff>180340</xdr:colOff>
      <xdr:row>85</xdr:row>
      <xdr:rowOff>89536</xdr:rowOff>
    </xdr:to>
    <xdr:cxnSp macro="">
      <xdr:nvCxnSpPr>
        <xdr:cNvPr id="245" name="直線コネクタ 244"/>
        <xdr:cNvCxnSpPr/>
      </xdr:nvCxnSpPr>
      <xdr:spPr>
        <a:xfrm flipV="1">
          <a:off x="10476865" y="13394055"/>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93363</xdr:rowOff>
    </xdr:from>
    <xdr:ext cx="469744" cy="259045"/>
    <xdr:sp macro="" textlink="">
      <xdr:nvSpPr>
        <xdr:cNvPr id="246" name="【福祉施設】&#10;一人当たり面積最小値テキスト"/>
        <xdr:cNvSpPr txBox="1"/>
      </xdr:nvSpPr>
      <xdr:spPr>
        <a:xfrm>
          <a:off x="10566400" y="14666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0.001</a:t>
          </a:r>
          <a:endParaRPr kumimoji="1" lang="ja-JP" altLang="en-US" sz="1000" b="1">
            <a:latin typeface="ＭＳ Ｐゴシック"/>
          </a:endParaRPr>
        </a:p>
      </xdr:txBody>
    </xdr:sp>
    <xdr:clientData/>
  </xdr:oneCellAnchor>
  <xdr:twoCellAnchor>
    <xdr:from>
      <xdr:col>15</xdr:col>
      <xdr:colOff>92075</xdr:colOff>
      <xdr:row>85</xdr:row>
      <xdr:rowOff>89536</xdr:rowOff>
    </xdr:from>
    <xdr:to>
      <xdr:col>15</xdr:col>
      <xdr:colOff>269875</xdr:colOff>
      <xdr:row>85</xdr:row>
      <xdr:rowOff>89536</xdr:rowOff>
    </xdr:to>
    <xdr:cxnSp macro="">
      <xdr:nvCxnSpPr>
        <xdr:cNvPr id="247" name="直線コネクタ 246"/>
        <xdr:cNvCxnSpPr/>
      </xdr:nvCxnSpPr>
      <xdr:spPr>
        <a:xfrm>
          <a:off x="10388600" y="14662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139082</xdr:rowOff>
    </xdr:from>
    <xdr:ext cx="469744" cy="259045"/>
    <xdr:sp macro="" textlink="">
      <xdr:nvSpPr>
        <xdr:cNvPr id="248" name="【福祉施設】&#10;一人当たり面積最大値テキスト"/>
        <xdr:cNvSpPr txBox="1"/>
      </xdr:nvSpPr>
      <xdr:spPr>
        <a:xfrm>
          <a:off x="10566400" y="1316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0.223</a:t>
          </a:r>
          <a:endParaRPr kumimoji="1" lang="ja-JP" altLang="en-US" sz="1000" b="1">
            <a:latin typeface="ＭＳ Ｐゴシック"/>
          </a:endParaRPr>
        </a:p>
      </xdr:txBody>
    </xdr:sp>
    <xdr:clientData/>
  </xdr:oneCellAnchor>
  <xdr:twoCellAnchor>
    <xdr:from>
      <xdr:col>15</xdr:col>
      <xdr:colOff>92075</xdr:colOff>
      <xdr:row>78</xdr:row>
      <xdr:rowOff>20955</xdr:rowOff>
    </xdr:from>
    <xdr:to>
      <xdr:col>15</xdr:col>
      <xdr:colOff>269875</xdr:colOff>
      <xdr:row>78</xdr:row>
      <xdr:rowOff>20955</xdr:rowOff>
    </xdr:to>
    <xdr:cxnSp macro="">
      <xdr:nvCxnSpPr>
        <xdr:cNvPr id="249" name="直線コネクタ 248"/>
        <xdr:cNvCxnSpPr/>
      </xdr:nvCxnSpPr>
      <xdr:spPr>
        <a:xfrm>
          <a:off x="10388600" y="1339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91457</xdr:rowOff>
    </xdr:from>
    <xdr:ext cx="469744" cy="259045"/>
    <xdr:sp macro="" textlink="">
      <xdr:nvSpPr>
        <xdr:cNvPr id="250" name="【福祉施設】&#10;一人当たり面積平均値テキスト"/>
        <xdr:cNvSpPr txBox="1"/>
      </xdr:nvSpPr>
      <xdr:spPr>
        <a:xfrm>
          <a:off x="10566400" y="14150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113030</xdr:rowOff>
    </xdr:from>
    <xdr:to>
      <xdr:col>15</xdr:col>
      <xdr:colOff>231775</xdr:colOff>
      <xdr:row>83</xdr:row>
      <xdr:rowOff>43180</xdr:rowOff>
    </xdr:to>
    <xdr:sp macro="" textlink="">
      <xdr:nvSpPr>
        <xdr:cNvPr id="251" name="フローチャート : 判断 250"/>
        <xdr:cNvSpPr/>
      </xdr:nvSpPr>
      <xdr:spPr>
        <a:xfrm>
          <a:off x="10426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95886</xdr:rowOff>
    </xdr:from>
    <xdr:to>
      <xdr:col>14</xdr:col>
      <xdr:colOff>79375</xdr:colOff>
      <xdr:row>83</xdr:row>
      <xdr:rowOff>26036</xdr:rowOff>
    </xdr:to>
    <xdr:sp macro="" textlink="">
      <xdr:nvSpPr>
        <xdr:cNvPr id="252" name="フローチャート : 判断 251"/>
        <xdr:cNvSpPr/>
      </xdr:nvSpPr>
      <xdr:spPr>
        <a:xfrm>
          <a:off x="95885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17163</xdr:rowOff>
    </xdr:from>
    <xdr:ext cx="469744" cy="259045"/>
    <xdr:sp macro="" textlink="">
      <xdr:nvSpPr>
        <xdr:cNvPr id="253" name="n_1aveValue【福祉施設】&#10;一人当たり面積"/>
        <xdr:cNvSpPr txBox="1"/>
      </xdr:nvSpPr>
      <xdr:spPr>
        <a:xfrm>
          <a:off x="9391727" y="142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33020</xdr:rowOff>
    </xdr:from>
    <xdr:to>
      <xdr:col>14</xdr:col>
      <xdr:colOff>79375</xdr:colOff>
      <xdr:row>78</xdr:row>
      <xdr:rowOff>134620</xdr:rowOff>
    </xdr:to>
    <xdr:sp macro="" textlink="">
      <xdr:nvSpPr>
        <xdr:cNvPr id="259" name="円/楕円 258"/>
        <xdr:cNvSpPr/>
      </xdr:nvSpPr>
      <xdr:spPr>
        <a:xfrm>
          <a:off x="9588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151147</xdr:rowOff>
    </xdr:from>
    <xdr:ext cx="469744" cy="259045"/>
    <xdr:sp macro="" textlink="">
      <xdr:nvSpPr>
        <xdr:cNvPr id="260" name="n_1mainValue【福祉施設】&#10;一人当たり面積"/>
        <xdr:cNvSpPr txBox="1"/>
      </xdr:nvSpPr>
      <xdr:spPr>
        <a:xfrm>
          <a:off x="9391727" y="1318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1" name="テキスト ボックス 27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2" name="直線コネクタ 27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3" name="テキスト ボックス 27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74" name="直線コネクタ 27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75" name="テキスト ボックス 27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76" name="直線コネクタ 27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77" name="テキスト ボックス 27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78" name="直線コネクタ 27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79" name="テキスト ボックス 27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0" name="直線コネクタ 27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81" name="テキスト ボックス 28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2" name="直線コネクタ 28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3" name="テキスト ボックス 28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9525</xdr:rowOff>
    </xdr:from>
    <xdr:to>
      <xdr:col>6</xdr:col>
      <xdr:colOff>510540</xdr:colOff>
      <xdr:row>108</xdr:row>
      <xdr:rowOff>137161</xdr:rowOff>
    </xdr:to>
    <xdr:cxnSp macro="">
      <xdr:nvCxnSpPr>
        <xdr:cNvPr id="285" name="直線コネクタ 284"/>
        <xdr:cNvCxnSpPr/>
      </xdr:nvCxnSpPr>
      <xdr:spPr>
        <a:xfrm flipV="1">
          <a:off x="4634865" y="17154525"/>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140988</xdr:rowOff>
    </xdr:from>
    <xdr:ext cx="405111" cy="259045"/>
    <xdr:sp macro="" textlink="">
      <xdr:nvSpPr>
        <xdr:cNvPr id="286" name="【市民会館】&#10;有形固定資産減価償却率最小値テキスト"/>
        <xdr:cNvSpPr txBox="1"/>
      </xdr:nvSpPr>
      <xdr:spPr>
        <a:xfrm>
          <a:off x="4724400" y="1865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6</xdr:col>
      <xdr:colOff>422275</xdr:colOff>
      <xdr:row>108</xdr:row>
      <xdr:rowOff>137161</xdr:rowOff>
    </xdr:from>
    <xdr:to>
      <xdr:col>6</xdr:col>
      <xdr:colOff>600075</xdr:colOff>
      <xdr:row>108</xdr:row>
      <xdr:rowOff>137161</xdr:rowOff>
    </xdr:to>
    <xdr:cxnSp macro="">
      <xdr:nvCxnSpPr>
        <xdr:cNvPr id="287" name="直線コネクタ 286"/>
        <xdr:cNvCxnSpPr/>
      </xdr:nvCxnSpPr>
      <xdr:spPr>
        <a:xfrm>
          <a:off x="4546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127652</xdr:rowOff>
    </xdr:from>
    <xdr:ext cx="405111" cy="259045"/>
    <xdr:sp macro="" textlink="">
      <xdr:nvSpPr>
        <xdr:cNvPr id="288" name="【市民会館】&#10;有形固定資産減価償却率最大値テキスト"/>
        <xdr:cNvSpPr txBox="1"/>
      </xdr:nvSpPr>
      <xdr:spPr>
        <a:xfrm>
          <a:off x="47244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100</xdr:row>
      <xdr:rowOff>9525</xdr:rowOff>
    </xdr:from>
    <xdr:to>
      <xdr:col>6</xdr:col>
      <xdr:colOff>600075</xdr:colOff>
      <xdr:row>100</xdr:row>
      <xdr:rowOff>9525</xdr:rowOff>
    </xdr:to>
    <xdr:cxnSp macro="">
      <xdr:nvCxnSpPr>
        <xdr:cNvPr id="289" name="直線コネクタ 288"/>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129557</xdr:rowOff>
    </xdr:from>
    <xdr:ext cx="405111" cy="259045"/>
    <xdr:sp macro="" textlink="">
      <xdr:nvSpPr>
        <xdr:cNvPr id="290" name="【市民会館】&#10;有形固定資産減価償却率平均値テキスト"/>
        <xdr:cNvSpPr txBox="1"/>
      </xdr:nvSpPr>
      <xdr:spPr>
        <a:xfrm>
          <a:off x="4724400" y="1778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151130</xdr:rowOff>
    </xdr:from>
    <xdr:to>
      <xdr:col>6</xdr:col>
      <xdr:colOff>561975</xdr:colOff>
      <xdr:row>104</xdr:row>
      <xdr:rowOff>81280</xdr:rowOff>
    </xdr:to>
    <xdr:sp macro="" textlink="">
      <xdr:nvSpPr>
        <xdr:cNvPr id="291" name="フローチャート : 判断 290"/>
        <xdr:cNvSpPr/>
      </xdr:nvSpPr>
      <xdr:spPr>
        <a:xfrm>
          <a:off x="4584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13970</xdr:rowOff>
    </xdr:from>
    <xdr:to>
      <xdr:col>5</xdr:col>
      <xdr:colOff>409575</xdr:colOff>
      <xdr:row>105</xdr:row>
      <xdr:rowOff>115570</xdr:rowOff>
    </xdr:to>
    <xdr:sp macro="" textlink="">
      <xdr:nvSpPr>
        <xdr:cNvPr id="292" name="フローチャート : 判断 291"/>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103</xdr:row>
      <xdr:rowOff>132097</xdr:rowOff>
    </xdr:from>
    <xdr:ext cx="405111" cy="259045"/>
    <xdr:sp macro="" textlink="">
      <xdr:nvSpPr>
        <xdr:cNvPr id="293" name="n_1aveValue【市民会館】&#10;有形固定資産減価償却率"/>
        <xdr:cNvSpPr txBox="1"/>
      </xdr:nvSpPr>
      <xdr:spPr>
        <a:xfrm>
          <a:off x="3582043"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4" name="テキスト ボックス 2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5" name="テキスト ボックス 2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6" name="テキスト ボックス 2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7" name="テキスト ボックス 2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8" name="テキスト ボックス 2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105</xdr:row>
      <xdr:rowOff>158750</xdr:rowOff>
    </xdr:from>
    <xdr:to>
      <xdr:col>5</xdr:col>
      <xdr:colOff>409575</xdr:colOff>
      <xdr:row>106</xdr:row>
      <xdr:rowOff>88900</xdr:rowOff>
    </xdr:to>
    <xdr:sp macro="" textlink="">
      <xdr:nvSpPr>
        <xdr:cNvPr id="299" name="円/楕円 298"/>
        <xdr:cNvSpPr/>
      </xdr:nvSpPr>
      <xdr:spPr>
        <a:xfrm>
          <a:off x="3746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106</xdr:row>
      <xdr:rowOff>80027</xdr:rowOff>
    </xdr:from>
    <xdr:ext cx="405111" cy="259045"/>
    <xdr:sp macro="" textlink="">
      <xdr:nvSpPr>
        <xdr:cNvPr id="300" name="n_1mainValue【市民会館】&#10;有形固定資産減価償却率"/>
        <xdr:cNvSpPr txBox="1"/>
      </xdr:nvSpPr>
      <xdr:spPr>
        <a:xfrm>
          <a:off x="3582043"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1" name="正方形/長方形 30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2" name="正方形/長方形 30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3" name="正方形/長方形 30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4" name="正方形/長方形 30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5" name="正方形/長方形 30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6" name="正方形/長方形 30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7" name="正方形/長方形 30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0.357</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8" name="正方形/長方形 30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9" name="テキスト ボックス 30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0" name="直線コネクタ 30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11" name="直線コネクタ 31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12" name="テキスト ボックス 31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13" name="直線コネクタ 31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14" name="テキスト ボックス 31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15" name="直線コネクタ 31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16" name="テキスト ボックス 31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17" name="直線コネクタ 31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18" name="テキスト ボックス 31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9" name="直線コネクタ 31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0" name="テキスト ボックス 31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99</xdr:row>
      <xdr:rowOff>119635</xdr:rowOff>
    </xdr:from>
    <xdr:to>
      <xdr:col>15</xdr:col>
      <xdr:colOff>180340</xdr:colOff>
      <xdr:row>106</xdr:row>
      <xdr:rowOff>12192</xdr:rowOff>
    </xdr:to>
    <xdr:cxnSp macro="">
      <xdr:nvCxnSpPr>
        <xdr:cNvPr id="322" name="直線コネクタ 321"/>
        <xdr:cNvCxnSpPr/>
      </xdr:nvCxnSpPr>
      <xdr:spPr>
        <a:xfrm flipV="1">
          <a:off x="10476865" y="17093185"/>
          <a:ext cx="0" cy="1092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16019</xdr:rowOff>
    </xdr:from>
    <xdr:ext cx="469744" cy="259045"/>
    <xdr:sp macro="" textlink="">
      <xdr:nvSpPr>
        <xdr:cNvPr id="323" name="【市民会館】&#10;一人当たり面積最小値テキスト"/>
        <xdr:cNvSpPr txBox="1"/>
      </xdr:nvSpPr>
      <xdr:spPr>
        <a:xfrm>
          <a:off x="10566400" y="18189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0.089</a:t>
          </a:r>
          <a:endParaRPr kumimoji="1" lang="ja-JP" altLang="en-US" sz="1000" b="1">
            <a:latin typeface="ＭＳ Ｐゴシック"/>
          </a:endParaRPr>
        </a:p>
      </xdr:txBody>
    </xdr:sp>
    <xdr:clientData/>
  </xdr:oneCellAnchor>
  <xdr:twoCellAnchor>
    <xdr:from>
      <xdr:col>15</xdr:col>
      <xdr:colOff>92075</xdr:colOff>
      <xdr:row>106</xdr:row>
      <xdr:rowOff>12192</xdr:rowOff>
    </xdr:from>
    <xdr:to>
      <xdr:col>15</xdr:col>
      <xdr:colOff>269875</xdr:colOff>
      <xdr:row>106</xdr:row>
      <xdr:rowOff>12192</xdr:rowOff>
    </xdr:to>
    <xdr:cxnSp macro="">
      <xdr:nvCxnSpPr>
        <xdr:cNvPr id="324" name="直線コネクタ 323"/>
        <xdr:cNvCxnSpPr/>
      </xdr:nvCxnSpPr>
      <xdr:spPr>
        <a:xfrm>
          <a:off x="10388600" y="18185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66312</xdr:rowOff>
    </xdr:from>
    <xdr:ext cx="469744" cy="259045"/>
    <xdr:sp macro="" textlink="">
      <xdr:nvSpPr>
        <xdr:cNvPr id="325" name="【市民会館】&#10;一人当たり面積最大値テキスト"/>
        <xdr:cNvSpPr txBox="1"/>
      </xdr:nvSpPr>
      <xdr:spPr>
        <a:xfrm>
          <a:off x="10566400" y="1686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0.328</a:t>
          </a:r>
          <a:endParaRPr kumimoji="1" lang="ja-JP" altLang="en-US" sz="1000" b="1">
            <a:latin typeface="ＭＳ Ｐゴシック"/>
          </a:endParaRPr>
        </a:p>
      </xdr:txBody>
    </xdr:sp>
    <xdr:clientData/>
  </xdr:oneCellAnchor>
  <xdr:twoCellAnchor>
    <xdr:from>
      <xdr:col>15</xdr:col>
      <xdr:colOff>92075</xdr:colOff>
      <xdr:row>99</xdr:row>
      <xdr:rowOff>119635</xdr:rowOff>
    </xdr:from>
    <xdr:to>
      <xdr:col>15</xdr:col>
      <xdr:colOff>269875</xdr:colOff>
      <xdr:row>99</xdr:row>
      <xdr:rowOff>119635</xdr:rowOff>
    </xdr:to>
    <xdr:cxnSp macro="">
      <xdr:nvCxnSpPr>
        <xdr:cNvPr id="326" name="直線コネクタ 325"/>
        <xdr:cNvCxnSpPr/>
      </xdr:nvCxnSpPr>
      <xdr:spPr>
        <a:xfrm>
          <a:off x="10388600" y="1709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26688</xdr:rowOff>
    </xdr:from>
    <xdr:ext cx="469744" cy="259045"/>
    <xdr:sp macro="" textlink="">
      <xdr:nvSpPr>
        <xdr:cNvPr id="327" name="【市民会館】&#10;一人当たり面積平均値テキスト"/>
        <xdr:cNvSpPr txBox="1"/>
      </xdr:nvSpPr>
      <xdr:spPr>
        <a:xfrm>
          <a:off x="10566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48261</xdr:rowOff>
    </xdr:from>
    <xdr:to>
      <xdr:col>15</xdr:col>
      <xdr:colOff>231775</xdr:colOff>
      <xdr:row>104</xdr:row>
      <xdr:rowOff>149861</xdr:rowOff>
    </xdr:to>
    <xdr:sp macro="" textlink="">
      <xdr:nvSpPr>
        <xdr:cNvPr id="328" name="フローチャート : 判断 327"/>
        <xdr:cNvSpPr/>
      </xdr:nvSpPr>
      <xdr:spPr>
        <a:xfrm>
          <a:off x="10426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48261</xdr:rowOff>
    </xdr:from>
    <xdr:to>
      <xdr:col>14</xdr:col>
      <xdr:colOff>79375</xdr:colOff>
      <xdr:row>104</xdr:row>
      <xdr:rowOff>149861</xdr:rowOff>
    </xdr:to>
    <xdr:sp macro="" textlink="">
      <xdr:nvSpPr>
        <xdr:cNvPr id="329" name="フローチャート : 判断 328"/>
        <xdr:cNvSpPr/>
      </xdr:nvSpPr>
      <xdr:spPr>
        <a:xfrm>
          <a:off x="9588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102</xdr:row>
      <xdr:rowOff>166388</xdr:rowOff>
    </xdr:from>
    <xdr:ext cx="469744" cy="259045"/>
    <xdr:sp macro="" textlink="">
      <xdr:nvSpPr>
        <xdr:cNvPr id="330" name="n_1aveValue【市民会館】&#10;一人当たり面積"/>
        <xdr:cNvSpPr txBox="1"/>
      </xdr:nvSpPr>
      <xdr:spPr>
        <a:xfrm>
          <a:off x="93917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0.145</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1" name="テキスト ボックス 33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2" name="テキスト ボックス 33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3" name="テキスト ボックス 33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4" name="テキスト ボックス 33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5" name="テキスト ボックス 33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112268</xdr:rowOff>
    </xdr:from>
    <xdr:to>
      <xdr:col>14</xdr:col>
      <xdr:colOff>79375</xdr:colOff>
      <xdr:row>107</xdr:row>
      <xdr:rowOff>42418</xdr:rowOff>
    </xdr:to>
    <xdr:sp macro="" textlink="">
      <xdr:nvSpPr>
        <xdr:cNvPr id="336" name="円/楕円 335"/>
        <xdr:cNvSpPr/>
      </xdr:nvSpPr>
      <xdr:spPr>
        <a:xfrm>
          <a:off x="9588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33545</xdr:rowOff>
    </xdr:from>
    <xdr:ext cx="469744" cy="259045"/>
    <xdr:sp macro="" textlink="">
      <xdr:nvSpPr>
        <xdr:cNvPr id="337" name="n_1mainValue【市民会館】&#10;一人当たり面積"/>
        <xdr:cNvSpPr txBox="1"/>
      </xdr:nvSpPr>
      <xdr:spPr>
        <a:xfrm>
          <a:off x="93917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8" name="正方形/長方形 33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39" name="正方形/長方形 33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0" name="正方形/長方形 33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1" name="正方形/長方形 34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2" name="正方形/長方形 34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3" name="正方形/長方形 34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4" name="正方形/長方形 34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5" name="正方形/長方形 34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6" name="テキスト ボックス 34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7" name="直線コネクタ 34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48" name="テキスト ボックス 34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49" name="直線コネクタ 34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50" name="テキスト ボックス 34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51" name="直線コネクタ 35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52" name="テキスト ボックス 35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53" name="直線コネクタ 35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54" name="テキスト ボックス 35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55" name="直線コネクタ 35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56" name="テキスト ボックス 35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57" name="直線コネクタ 35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58" name="テキスト ボックス 35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9" name="直線コネクタ 35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60" name="テキスト ボックス 35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35</xdr:row>
      <xdr:rowOff>169545</xdr:rowOff>
    </xdr:from>
    <xdr:to>
      <xdr:col>23</xdr:col>
      <xdr:colOff>516889</xdr:colOff>
      <xdr:row>40</xdr:row>
      <xdr:rowOff>154305</xdr:rowOff>
    </xdr:to>
    <xdr:cxnSp macro="">
      <xdr:nvCxnSpPr>
        <xdr:cNvPr id="362" name="直線コネクタ 361"/>
        <xdr:cNvCxnSpPr/>
      </xdr:nvCxnSpPr>
      <xdr:spPr>
        <a:xfrm flipV="1">
          <a:off x="16318864" y="6170295"/>
          <a:ext cx="0" cy="84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158132</xdr:rowOff>
    </xdr:from>
    <xdr:ext cx="405111" cy="259045"/>
    <xdr:sp macro="" textlink="">
      <xdr:nvSpPr>
        <xdr:cNvPr id="363" name="【一般廃棄物処理施設】&#10;有形固定資産減価償却率最小値テキスト"/>
        <xdr:cNvSpPr txBox="1"/>
      </xdr:nvSpPr>
      <xdr:spPr>
        <a:xfrm>
          <a:off x="16408400"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23</xdr:col>
      <xdr:colOff>428625</xdr:colOff>
      <xdr:row>40</xdr:row>
      <xdr:rowOff>154305</xdr:rowOff>
    </xdr:from>
    <xdr:to>
      <xdr:col>23</xdr:col>
      <xdr:colOff>606425</xdr:colOff>
      <xdr:row>40</xdr:row>
      <xdr:rowOff>154305</xdr:rowOff>
    </xdr:to>
    <xdr:cxnSp macro="">
      <xdr:nvCxnSpPr>
        <xdr:cNvPr id="364" name="直線コネクタ 363"/>
        <xdr:cNvCxnSpPr/>
      </xdr:nvCxnSpPr>
      <xdr:spPr>
        <a:xfrm>
          <a:off x="16230600" y="7012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34</xdr:row>
      <xdr:rowOff>116222</xdr:rowOff>
    </xdr:from>
    <xdr:ext cx="405111" cy="259045"/>
    <xdr:sp macro="" textlink="">
      <xdr:nvSpPr>
        <xdr:cNvPr id="365" name="【一般廃棄物処理施設】&#10;有形固定資産減価償却率最大値テキスト"/>
        <xdr:cNvSpPr txBox="1"/>
      </xdr:nvSpPr>
      <xdr:spPr>
        <a:xfrm>
          <a:off x="16408400" y="5945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a:t>
          </a:r>
          <a:endParaRPr kumimoji="1" lang="ja-JP" altLang="en-US" sz="1000" b="1">
            <a:latin typeface="ＭＳ Ｐゴシック"/>
          </a:endParaRPr>
        </a:p>
      </xdr:txBody>
    </xdr:sp>
    <xdr:clientData/>
  </xdr:oneCellAnchor>
  <xdr:twoCellAnchor>
    <xdr:from>
      <xdr:col>23</xdr:col>
      <xdr:colOff>428625</xdr:colOff>
      <xdr:row>35</xdr:row>
      <xdr:rowOff>169545</xdr:rowOff>
    </xdr:from>
    <xdr:to>
      <xdr:col>23</xdr:col>
      <xdr:colOff>606425</xdr:colOff>
      <xdr:row>35</xdr:row>
      <xdr:rowOff>169545</xdr:rowOff>
    </xdr:to>
    <xdr:cxnSp macro="">
      <xdr:nvCxnSpPr>
        <xdr:cNvPr id="366" name="直線コネクタ 365"/>
        <xdr:cNvCxnSpPr/>
      </xdr:nvCxnSpPr>
      <xdr:spPr>
        <a:xfrm>
          <a:off x="16230600" y="617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24782</xdr:rowOff>
    </xdr:from>
    <xdr:ext cx="405111" cy="259045"/>
    <xdr:sp macro="" textlink="">
      <xdr:nvSpPr>
        <xdr:cNvPr id="367" name="【一般廃棄物処理施設】&#10;有形固定資産減価償却率平均値テキスト"/>
        <xdr:cNvSpPr txBox="1"/>
      </xdr:nvSpPr>
      <xdr:spPr>
        <a:xfrm>
          <a:off x="16408400" y="6539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46355</xdr:rowOff>
    </xdr:from>
    <xdr:to>
      <xdr:col>23</xdr:col>
      <xdr:colOff>568325</xdr:colOff>
      <xdr:row>38</xdr:row>
      <xdr:rowOff>147955</xdr:rowOff>
    </xdr:to>
    <xdr:sp macro="" textlink="">
      <xdr:nvSpPr>
        <xdr:cNvPr id="368" name="フローチャート : 判断 367"/>
        <xdr:cNvSpPr/>
      </xdr:nvSpPr>
      <xdr:spPr>
        <a:xfrm>
          <a:off x="162687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139700</xdr:rowOff>
    </xdr:from>
    <xdr:to>
      <xdr:col>22</xdr:col>
      <xdr:colOff>415925</xdr:colOff>
      <xdr:row>38</xdr:row>
      <xdr:rowOff>69850</xdr:rowOff>
    </xdr:to>
    <xdr:sp macro="" textlink="">
      <xdr:nvSpPr>
        <xdr:cNvPr id="369" name="フローチャート : 判断 368"/>
        <xdr:cNvSpPr/>
      </xdr:nvSpPr>
      <xdr:spPr>
        <a:xfrm>
          <a:off x="1543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60977</xdr:rowOff>
    </xdr:from>
    <xdr:ext cx="405111" cy="259045"/>
    <xdr:sp macro="" textlink="">
      <xdr:nvSpPr>
        <xdr:cNvPr id="370" name="n_1aveValue【一般廃棄物処理施設】&#10;有形固定資産減価償却率"/>
        <xdr:cNvSpPr txBox="1"/>
      </xdr:nvSpPr>
      <xdr:spPr>
        <a:xfrm>
          <a:off x="15266043"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1" name="テキスト ボックス 3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2" name="テキスト ボックス 3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3" name="テキスト ボックス 3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4" name="テキスト ボックス 3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5" name="テキスト ボックス 3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126365</xdr:rowOff>
    </xdr:from>
    <xdr:to>
      <xdr:col>22</xdr:col>
      <xdr:colOff>415925</xdr:colOff>
      <xdr:row>34</xdr:row>
      <xdr:rowOff>56515</xdr:rowOff>
    </xdr:to>
    <xdr:sp macro="" textlink="">
      <xdr:nvSpPr>
        <xdr:cNvPr id="376" name="円/楕円 375"/>
        <xdr:cNvSpPr/>
      </xdr:nvSpPr>
      <xdr:spPr>
        <a:xfrm>
          <a:off x="15430500" y="57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73042</xdr:rowOff>
    </xdr:from>
    <xdr:ext cx="405111" cy="259045"/>
    <xdr:sp macro="" textlink="">
      <xdr:nvSpPr>
        <xdr:cNvPr id="377" name="n_1mainValue【一般廃棄物処理施設】&#10;有形固定資産減価償却率"/>
        <xdr:cNvSpPr txBox="1"/>
      </xdr:nvSpPr>
      <xdr:spPr>
        <a:xfrm>
          <a:off x="15266043" y="55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8" name="正方形/長方形 37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9" name="正方形/長方形 37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0" name="正方形/長方形 37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1" name="正方形/長方形 38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2" name="正方形/長方形 38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3" name="正方形/長方形 38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4" name="正方形/長方形 38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5" name="正方形/長方形 38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6" name="テキスト ボックス 38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7" name="直線コネクタ 38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388" name="テキスト ボックス 387"/>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89" name="直線コネクタ 38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40</xdr:row>
      <xdr:rowOff>162577</xdr:rowOff>
    </xdr:from>
    <xdr:ext cx="531299" cy="259045"/>
    <xdr:sp macro="" textlink="">
      <xdr:nvSpPr>
        <xdr:cNvPr id="390" name="テキスト ボックス 389"/>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1" name="直線コネクタ 39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38</xdr:row>
      <xdr:rowOff>48277</xdr:rowOff>
    </xdr:from>
    <xdr:ext cx="531299" cy="259045"/>
    <xdr:sp macro="" textlink="">
      <xdr:nvSpPr>
        <xdr:cNvPr id="392" name="テキスト ボックス 391"/>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93" name="直線コネクタ 39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105427</xdr:rowOff>
    </xdr:from>
    <xdr:ext cx="531299" cy="259045"/>
    <xdr:sp macro="" textlink="">
      <xdr:nvSpPr>
        <xdr:cNvPr id="394" name="テキスト ボックス 393"/>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95" name="直線コネクタ 39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162577</xdr:rowOff>
    </xdr:from>
    <xdr:ext cx="531299" cy="259045"/>
    <xdr:sp macro="" textlink="">
      <xdr:nvSpPr>
        <xdr:cNvPr id="396" name="テキスト ボックス 395"/>
        <xdr:cNvSpPr txBox="1"/>
      </xdr:nvSpPr>
      <xdr:spPr>
        <a:xfrm>
          <a:off x="17756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8" name="テキスト ボックス 39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50826</xdr:rowOff>
    </xdr:from>
    <xdr:to>
      <xdr:col>32</xdr:col>
      <xdr:colOff>186689</xdr:colOff>
      <xdr:row>39</xdr:row>
      <xdr:rowOff>112593</xdr:rowOff>
    </xdr:to>
    <xdr:cxnSp macro="">
      <xdr:nvCxnSpPr>
        <xdr:cNvPr id="400" name="直線コネクタ 399"/>
        <xdr:cNvCxnSpPr/>
      </xdr:nvCxnSpPr>
      <xdr:spPr>
        <a:xfrm flipV="1">
          <a:off x="22160864" y="5880126"/>
          <a:ext cx="0" cy="919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116420</xdr:rowOff>
    </xdr:from>
    <xdr:ext cx="534377" cy="259045"/>
    <xdr:sp macro="" textlink="">
      <xdr:nvSpPr>
        <xdr:cNvPr id="401" name="【一般廃棄物処理施設】&#10;一人当たり有形固定資産（償却資産）額最小値テキスト"/>
        <xdr:cNvSpPr txBox="1"/>
      </xdr:nvSpPr>
      <xdr:spPr>
        <a:xfrm>
          <a:off x="22250400" y="680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35,908</a:t>
          </a:r>
          <a:endParaRPr kumimoji="1" lang="ja-JP" altLang="en-US" sz="1000" b="1">
            <a:latin typeface="ＭＳ Ｐゴシック"/>
          </a:endParaRPr>
        </a:p>
      </xdr:txBody>
    </xdr:sp>
    <xdr:clientData/>
  </xdr:oneCellAnchor>
  <xdr:twoCellAnchor>
    <xdr:from>
      <xdr:col>32</xdr:col>
      <xdr:colOff>98425</xdr:colOff>
      <xdr:row>39</xdr:row>
      <xdr:rowOff>112593</xdr:rowOff>
    </xdr:from>
    <xdr:to>
      <xdr:col>32</xdr:col>
      <xdr:colOff>276225</xdr:colOff>
      <xdr:row>39</xdr:row>
      <xdr:rowOff>112593</xdr:rowOff>
    </xdr:to>
    <xdr:cxnSp macro="">
      <xdr:nvCxnSpPr>
        <xdr:cNvPr id="402" name="直線コネクタ 401"/>
        <xdr:cNvCxnSpPr/>
      </xdr:nvCxnSpPr>
      <xdr:spPr>
        <a:xfrm>
          <a:off x="22072600" y="679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168953</xdr:rowOff>
    </xdr:from>
    <xdr:ext cx="534377" cy="259045"/>
    <xdr:sp macro="" textlink="">
      <xdr:nvSpPr>
        <xdr:cNvPr id="403" name="【一般廃棄物処理施設】&#10;一人当たり有形固定資産（償却資産）額最大値テキスト"/>
        <xdr:cNvSpPr txBox="1"/>
      </xdr:nvSpPr>
      <xdr:spPr>
        <a:xfrm>
          <a:off x="22250400" y="565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76,110</a:t>
          </a:r>
          <a:endParaRPr kumimoji="1" lang="ja-JP" altLang="en-US" sz="1000" b="1">
            <a:latin typeface="ＭＳ Ｐゴシック"/>
          </a:endParaRPr>
        </a:p>
      </xdr:txBody>
    </xdr:sp>
    <xdr:clientData/>
  </xdr:oneCellAnchor>
  <xdr:twoCellAnchor>
    <xdr:from>
      <xdr:col>32</xdr:col>
      <xdr:colOff>98425</xdr:colOff>
      <xdr:row>34</xdr:row>
      <xdr:rowOff>50826</xdr:rowOff>
    </xdr:from>
    <xdr:to>
      <xdr:col>32</xdr:col>
      <xdr:colOff>276225</xdr:colOff>
      <xdr:row>34</xdr:row>
      <xdr:rowOff>50826</xdr:rowOff>
    </xdr:to>
    <xdr:cxnSp macro="">
      <xdr:nvCxnSpPr>
        <xdr:cNvPr id="404" name="直線コネクタ 403"/>
        <xdr:cNvCxnSpPr/>
      </xdr:nvCxnSpPr>
      <xdr:spPr>
        <a:xfrm>
          <a:off x="22072600" y="5880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108914</xdr:rowOff>
    </xdr:from>
    <xdr:ext cx="534377" cy="259045"/>
    <xdr:sp macro="" textlink="">
      <xdr:nvSpPr>
        <xdr:cNvPr id="405" name="【一般廃棄物処理施設】&#10;一人当たり有形固定資産（償却資産）額平均値テキスト"/>
        <xdr:cNvSpPr txBox="1"/>
      </xdr:nvSpPr>
      <xdr:spPr>
        <a:xfrm>
          <a:off x="22250400" y="6109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62,903</a:t>
          </a:r>
          <a:endParaRPr kumimoji="1" lang="ja-JP" altLang="en-US" sz="1000" b="1">
            <a:solidFill>
              <a:srgbClr val="000080"/>
            </a:solidFill>
            <a:latin typeface="ＭＳ Ｐゴシック"/>
          </a:endParaRPr>
        </a:p>
      </xdr:txBody>
    </xdr:sp>
    <xdr:clientData/>
  </xdr:oneCellAnchor>
  <xdr:twoCellAnchor>
    <xdr:from>
      <xdr:col>32</xdr:col>
      <xdr:colOff>136525</xdr:colOff>
      <xdr:row>35</xdr:row>
      <xdr:rowOff>130487</xdr:rowOff>
    </xdr:from>
    <xdr:to>
      <xdr:col>32</xdr:col>
      <xdr:colOff>238125</xdr:colOff>
      <xdr:row>36</xdr:row>
      <xdr:rowOff>60637</xdr:rowOff>
    </xdr:to>
    <xdr:sp macro="" textlink="">
      <xdr:nvSpPr>
        <xdr:cNvPr id="406" name="フローチャート : 判断 405"/>
        <xdr:cNvSpPr/>
      </xdr:nvSpPr>
      <xdr:spPr>
        <a:xfrm>
          <a:off x="22110700" y="6131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98666</xdr:rowOff>
    </xdr:from>
    <xdr:to>
      <xdr:col>31</xdr:col>
      <xdr:colOff>85725</xdr:colOff>
      <xdr:row>36</xdr:row>
      <xdr:rowOff>28816</xdr:rowOff>
    </xdr:to>
    <xdr:sp macro="" textlink="">
      <xdr:nvSpPr>
        <xdr:cNvPr id="407" name="フローチャート : 判断 406"/>
        <xdr:cNvSpPr/>
      </xdr:nvSpPr>
      <xdr:spPr>
        <a:xfrm>
          <a:off x="21272500" y="6099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34</xdr:row>
      <xdr:rowOff>45343</xdr:rowOff>
    </xdr:from>
    <xdr:ext cx="534377" cy="259045"/>
    <xdr:sp macro="" textlink="">
      <xdr:nvSpPr>
        <xdr:cNvPr id="408" name="n_1aveValue【一般廃棄物処理施設】&#10;一人当たり有形固定資産（償却資産）額"/>
        <xdr:cNvSpPr txBox="1"/>
      </xdr:nvSpPr>
      <xdr:spPr>
        <a:xfrm>
          <a:off x="21043411" y="5874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64,295</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42</xdr:row>
      <xdr:rowOff>23137</xdr:rowOff>
    </xdr:from>
    <xdr:to>
      <xdr:col>31</xdr:col>
      <xdr:colOff>85725</xdr:colOff>
      <xdr:row>42</xdr:row>
      <xdr:rowOff>124737</xdr:rowOff>
    </xdr:to>
    <xdr:sp macro="" textlink="">
      <xdr:nvSpPr>
        <xdr:cNvPr id="414" name="円/楕円 413"/>
        <xdr:cNvSpPr/>
      </xdr:nvSpPr>
      <xdr:spPr>
        <a:xfrm>
          <a:off x="21272500" y="722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42</xdr:row>
      <xdr:rowOff>115864</xdr:rowOff>
    </xdr:from>
    <xdr:ext cx="534377" cy="259045"/>
    <xdr:sp macro="" textlink="">
      <xdr:nvSpPr>
        <xdr:cNvPr id="415" name="n_1mainValue【一般廃棄物処理施設】&#10;一人当たり有形固定資産（償却資産）額"/>
        <xdr:cNvSpPr txBox="1"/>
      </xdr:nvSpPr>
      <xdr:spPr>
        <a:xfrm>
          <a:off x="21043411" y="731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15,099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3" name="正方形/長方形 4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4" name="テキスト ボックス 4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5" name="直線コネクタ 4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6" name="テキスト ボックス 42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27" name="直線コネクタ 426"/>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28" name="テキスト ボックス 427"/>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29" name="直線コネクタ 428"/>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0" name="テキスト ボックス 429"/>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1" name="直線コネクタ 430"/>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2" name="テキスト ボックス 431"/>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3" name="直線コネクタ 432"/>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34" name="テキスト ボックス 433"/>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35" name="直線コネクタ 434"/>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124477</xdr:rowOff>
    </xdr:from>
    <xdr:ext cx="467179" cy="259045"/>
    <xdr:sp macro="" textlink="">
      <xdr:nvSpPr>
        <xdr:cNvPr id="436" name="テキスト ボックス 435"/>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7" name="直線コネクタ 43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8" name="テキスト ボックス 43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66675</xdr:rowOff>
    </xdr:from>
    <xdr:to>
      <xdr:col>23</xdr:col>
      <xdr:colOff>516889</xdr:colOff>
      <xdr:row>64</xdr:row>
      <xdr:rowOff>89535</xdr:rowOff>
    </xdr:to>
    <xdr:cxnSp macro="">
      <xdr:nvCxnSpPr>
        <xdr:cNvPr id="440" name="直線コネクタ 439"/>
        <xdr:cNvCxnSpPr/>
      </xdr:nvCxnSpPr>
      <xdr:spPr>
        <a:xfrm flipV="1">
          <a:off x="16318864" y="9667875"/>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93362</xdr:rowOff>
    </xdr:from>
    <xdr:ext cx="405111" cy="259045"/>
    <xdr:sp macro="" textlink="">
      <xdr:nvSpPr>
        <xdr:cNvPr id="441" name="【保健センター・保健所】&#10;有形固定資産減価償却率最小値テキスト"/>
        <xdr:cNvSpPr txBox="1"/>
      </xdr:nvSpPr>
      <xdr:spPr>
        <a:xfrm>
          <a:off x="164084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428625</xdr:colOff>
      <xdr:row>64</xdr:row>
      <xdr:rowOff>89535</xdr:rowOff>
    </xdr:from>
    <xdr:to>
      <xdr:col>23</xdr:col>
      <xdr:colOff>606425</xdr:colOff>
      <xdr:row>64</xdr:row>
      <xdr:rowOff>89535</xdr:rowOff>
    </xdr:to>
    <xdr:cxnSp macro="">
      <xdr:nvCxnSpPr>
        <xdr:cNvPr id="442" name="直線コネクタ 441"/>
        <xdr:cNvCxnSpPr/>
      </xdr:nvCxnSpPr>
      <xdr:spPr>
        <a:xfrm>
          <a:off x="16230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13352</xdr:rowOff>
    </xdr:from>
    <xdr:ext cx="405111" cy="259045"/>
    <xdr:sp macro="" textlink="">
      <xdr:nvSpPr>
        <xdr:cNvPr id="443" name="【保健センター・保健所】&#10;有形固定資産減価償却率最大値テキスト"/>
        <xdr:cNvSpPr txBox="1"/>
      </xdr:nvSpPr>
      <xdr:spPr>
        <a:xfrm>
          <a:off x="16408400" y="944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56</xdr:row>
      <xdr:rowOff>66675</xdr:rowOff>
    </xdr:from>
    <xdr:to>
      <xdr:col>23</xdr:col>
      <xdr:colOff>606425</xdr:colOff>
      <xdr:row>56</xdr:row>
      <xdr:rowOff>66675</xdr:rowOff>
    </xdr:to>
    <xdr:cxnSp macro="">
      <xdr:nvCxnSpPr>
        <xdr:cNvPr id="444" name="直線コネクタ 443"/>
        <xdr:cNvCxnSpPr/>
      </xdr:nvCxnSpPr>
      <xdr:spPr>
        <a:xfrm>
          <a:off x="16230600" y="966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61</xdr:row>
      <xdr:rowOff>1922</xdr:rowOff>
    </xdr:from>
    <xdr:ext cx="405111" cy="259045"/>
    <xdr:sp macro="" textlink="">
      <xdr:nvSpPr>
        <xdr:cNvPr id="445" name="【保健センター・保健所】&#10;有形固定資産減価償却率平均値テキスト"/>
        <xdr:cNvSpPr txBox="1"/>
      </xdr:nvSpPr>
      <xdr:spPr>
        <a:xfrm>
          <a:off x="164084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23</xdr:col>
      <xdr:colOff>466725</xdr:colOff>
      <xdr:row>61</xdr:row>
      <xdr:rowOff>23495</xdr:rowOff>
    </xdr:from>
    <xdr:to>
      <xdr:col>23</xdr:col>
      <xdr:colOff>568325</xdr:colOff>
      <xdr:row>61</xdr:row>
      <xdr:rowOff>125095</xdr:rowOff>
    </xdr:to>
    <xdr:sp macro="" textlink="">
      <xdr:nvSpPr>
        <xdr:cNvPr id="446" name="フローチャート : 判断 445"/>
        <xdr:cNvSpPr/>
      </xdr:nvSpPr>
      <xdr:spPr>
        <a:xfrm>
          <a:off x="16268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61</xdr:row>
      <xdr:rowOff>153035</xdr:rowOff>
    </xdr:from>
    <xdr:to>
      <xdr:col>22</xdr:col>
      <xdr:colOff>415925</xdr:colOff>
      <xdr:row>62</xdr:row>
      <xdr:rowOff>83185</xdr:rowOff>
    </xdr:to>
    <xdr:sp macro="" textlink="">
      <xdr:nvSpPr>
        <xdr:cNvPr id="447" name="フローチャート : 判断 446"/>
        <xdr:cNvSpPr/>
      </xdr:nvSpPr>
      <xdr:spPr>
        <a:xfrm>
          <a:off x="15430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62</xdr:row>
      <xdr:rowOff>74312</xdr:rowOff>
    </xdr:from>
    <xdr:ext cx="405111" cy="259045"/>
    <xdr:sp macro="" textlink="">
      <xdr:nvSpPr>
        <xdr:cNvPr id="448" name="n_1aveValue【保健センター・保健所】&#10;有形固定資産減価償却率"/>
        <xdr:cNvSpPr txBox="1"/>
      </xdr:nvSpPr>
      <xdr:spPr>
        <a:xfrm>
          <a:off x="15266043"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49" name="テキスト ボックス 44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0" name="テキスト ボックス 44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1" name="テキスト ボックス 45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2" name="テキスト ボックス 45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3" name="テキスト ボックス 45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101600</xdr:rowOff>
    </xdr:from>
    <xdr:to>
      <xdr:col>22</xdr:col>
      <xdr:colOff>415925</xdr:colOff>
      <xdr:row>61</xdr:row>
      <xdr:rowOff>31750</xdr:rowOff>
    </xdr:to>
    <xdr:sp macro="" textlink="">
      <xdr:nvSpPr>
        <xdr:cNvPr id="454" name="円/楕円 453"/>
        <xdr:cNvSpPr/>
      </xdr:nvSpPr>
      <xdr:spPr>
        <a:xfrm>
          <a:off x="15430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48277</xdr:rowOff>
    </xdr:from>
    <xdr:ext cx="405111" cy="259045"/>
    <xdr:sp macro="" textlink="">
      <xdr:nvSpPr>
        <xdr:cNvPr id="455" name="n_1mainValue【保健センター・保健所】&#10;有形固定資産減価償却率"/>
        <xdr:cNvSpPr txBox="1"/>
      </xdr:nvSpPr>
      <xdr:spPr>
        <a:xfrm>
          <a:off x="15266043"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6" name="正方形/長方形 45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7" name="正方形/長方形 45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8" name="正方形/長方形 45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9" name="正方形/長方形 45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0" name="正方形/長方形 45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1" name="正方形/長方形 46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2" name="正方形/長方形 46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3" name="正方形/長方形 46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4" name="テキスト ボックス 46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5" name="直線コネクタ 46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66" name="直線コネクタ 46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7" name="テキスト ボックス 46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8" name="直線コネクタ 46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9" name="テキスト ボックス 46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0" name="直線コネクタ 46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1" name="テキスト ボックス 47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2" name="直線コネクタ 47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3" name="テキスト ボックス 47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4" name="直線コネクタ 47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5" name="テキスト ボックス 47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52578</xdr:rowOff>
    </xdr:from>
    <xdr:to>
      <xdr:col>32</xdr:col>
      <xdr:colOff>186689</xdr:colOff>
      <xdr:row>63</xdr:row>
      <xdr:rowOff>89154</xdr:rowOff>
    </xdr:to>
    <xdr:cxnSp macro="">
      <xdr:nvCxnSpPr>
        <xdr:cNvPr id="477" name="直線コネクタ 476"/>
        <xdr:cNvCxnSpPr/>
      </xdr:nvCxnSpPr>
      <xdr:spPr>
        <a:xfrm flipV="1">
          <a:off x="22160864" y="9825228"/>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92981</xdr:rowOff>
    </xdr:from>
    <xdr:ext cx="469744" cy="259045"/>
    <xdr:sp macro="" textlink="">
      <xdr:nvSpPr>
        <xdr:cNvPr id="478" name="【保健センター・保健所】&#10;一人当たり面積最小値テキスト"/>
        <xdr:cNvSpPr txBox="1"/>
      </xdr:nvSpPr>
      <xdr:spPr>
        <a:xfrm>
          <a:off x="22250400" y="1089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63</xdr:row>
      <xdr:rowOff>89154</xdr:rowOff>
    </xdr:from>
    <xdr:to>
      <xdr:col>32</xdr:col>
      <xdr:colOff>276225</xdr:colOff>
      <xdr:row>63</xdr:row>
      <xdr:rowOff>89154</xdr:rowOff>
    </xdr:to>
    <xdr:cxnSp macro="">
      <xdr:nvCxnSpPr>
        <xdr:cNvPr id="479" name="直線コネクタ 478"/>
        <xdr:cNvCxnSpPr/>
      </xdr:nvCxnSpPr>
      <xdr:spPr>
        <a:xfrm>
          <a:off x="22072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170705</xdr:rowOff>
    </xdr:from>
    <xdr:ext cx="469744" cy="259045"/>
    <xdr:sp macro="" textlink="">
      <xdr:nvSpPr>
        <xdr:cNvPr id="480" name="【保健センター・保健所】&#10;一人当たり面積最大値テキスト"/>
        <xdr:cNvSpPr txBox="1"/>
      </xdr:nvSpPr>
      <xdr:spPr>
        <a:xfrm>
          <a:off x="22250400" y="96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0.251</a:t>
          </a:r>
          <a:endParaRPr kumimoji="1" lang="ja-JP" altLang="en-US" sz="1000" b="1">
            <a:latin typeface="ＭＳ Ｐゴシック"/>
          </a:endParaRPr>
        </a:p>
      </xdr:txBody>
    </xdr:sp>
    <xdr:clientData/>
  </xdr:oneCellAnchor>
  <xdr:twoCellAnchor>
    <xdr:from>
      <xdr:col>32</xdr:col>
      <xdr:colOff>98425</xdr:colOff>
      <xdr:row>57</xdr:row>
      <xdr:rowOff>52578</xdr:rowOff>
    </xdr:from>
    <xdr:to>
      <xdr:col>32</xdr:col>
      <xdr:colOff>276225</xdr:colOff>
      <xdr:row>57</xdr:row>
      <xdr:rowOff>52578</xdr:rowOff>
    </xdr:to>
    <xdr:cxnSp macro="">
      <xdr:nvCxnSpPr>
        <xdr:cNvPr id="481" name="直線コネクタ 480"/>
        <xdr:cNvCxnSpPr/>
      </xdr:nvCxnSpPr>
      <xdr:spPr>
        <a:xfrm>
          <a:off x="22072600" y="9825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149369</xdr:rowOff>
    </xdr:from>
    <xdr:ext cx="469744" cy="259045"/>
    <xdr:sp macro="" textlink="">
      <xdr:nvSpPr>
        <xdr:cNvPr id="482" name="【保健センター・保健所】&#10;一人当たり面積平均値テキスト"/>
        <xdr:cNvSpPr txBox="1"/>
      </xdr:nvSpPr>
      <xdr:spPr>
        <a:xfrm>
          <a:off x="22250400" y="10607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170942</xdr:rowOff>
    </xdr:from>
    <xdr:to>
      <xdr:col>32</xdr:col>
      <xdr:colOff>238125</xdr:colOff>
      <xdr:row>62</xdr:row>
      <xdr:rowOff>101092</xdr:rowOff>
    </xdr:to>
    <xdr:sp macro="" textlink="">
      <xdr:nvSpPr>
        <xdr:cNvPr id="483" name="フローチャート : 判断 482"/>
        <xdr:cNvSpPr/>
      </xdr:nvSpPr>
      <xdr:spPr>
        <a:xfrm>
          <a:off x="221107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134366</xdr:rowOff>
    </xdr:from>
    <xdr:to>
      <xdr:col>31</xdr:col>
      <xdr:colOff>85725</xdr:colOff>
      <xdr:row>62</xdr:row>
      <xdr:rowOff>64516</xdr:rowOff>
    </xdr:to>
    <xdr:sp macro="" textlink="">
      <xdr:nvSpPr>
        <xdr:cNvPr id="484" name="フローチャート : 判断 483"/>
        <xdr:cNvSpPr/>
      </xdr:nvSpPr>
      <xdr:spPr>
        <a:xfrm>
          <a:off x="21272500" y="1059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81043</xdr:rowOff>
    </xdr:from>
    <xdr:ext cx="469744" cy="259045"/>
    <xdr:sp macro="" textlink="">
      <xdr:nvSpPr>
        <xdr:cNvPr id="485" name="n_1aveValue【保健センター・保健所】&#10;一人当たり面積"/>
        <xdr:cNvSpPr txBox="1"/>
      </xdr:nvSpPr>
      <xdr:spPr>
        <a:xfrm>
          <a:off x="21075727" y="1036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86" name="テキスト ボックス 48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7" name="テキスト ボックス 48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8" name="テキスト ボックス 48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9" name="テキスト ボックス 48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0" name="テキスト ボックス 48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49784</xdr:rowOff>
    </xdr:from>
    <xdr:to>
      <xdr:col>31</xdr:col>
      <xdr:colOff>85725</xdr:colOff>
      <xdr:row>62</xdr:row>
      <xdr:rowOff>151384</xdr:rowOff>
    </xdr:to>
    <xdr:sp macro="" textlink="">
      <xdr:nvSpPr>
        <xdr:cNvPr id="491" name="円/楕円 490"/>
        <xdr:cNvSpPr/>
      </xdr:nvSpPr>
      <xdr:spPr>
        <a:xfrm>
          <a:off x="21272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142511</xdr:rowOff>
    </xdr:from>
    <xdr:ext cx="469744" cy="259045"/>
    <xdr:sp macro="" textlink="">
      <xdr:nvSpPr>
        <xdr:cNvPr id="492" name="n_1mainValue【保健センター・保健所】&#10;一人当たり面積"/>
        <xdr:cNvSpPr txBox="1"/>
      </xdr:nvSpPr>
      <xdr:spPr>
        <a:xfrm>
          <a:off x="210757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0.053</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03" name="直線コネクタ 50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04" name="テキスト ボックス 50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05" name="直線コネクタ 50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06" name="テキスト ボックス 50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07" name="直線コネクタ 50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08" name="テキスト ボックス 50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09" name="直線コネクタ 50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0" name="テキスト ボックス 50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1" name="直線コネクタ 51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2" name="テキスト ボックス 51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13" name="直線コネクタ 51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14" name="テキスト ボックス 51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5" name="直線コネクタ 51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16" name="テキスト ボックス 51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70757</xdr:rowOff>
    </xdr:from>
    <xdr:to>
      <xdr:col>23</xdr:col>
      <xdr:colOff>516889</xdr:colOff>
      <xdr:row>85</xdr:row>
      <xdr:rowOff>100149</xdr:rowOff>
    </xdr:to>
    <xdr:cxnSp macro="">
      <xdr:nvCxnSpPr>
        <xdr:cNvPr id="518" name="直線コネクタ 517"/>
        <xdr:cNvCxnSpPr/>
      </xdr:nvCxnSpPr>
      <xdr:spPr>
        <a:xfrm flipV="1">
          <a:off x="16318864" y="13443857"/>
          <a:ext cx="0" cy="1229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103976</xdr:rowOff>
    </xdr:from>
    <xdr:ext cx="405111" cy="259045"/>
    <xdr:sp macro="" textlink="">
      <xdr:nvSpPr>
        <xdr:cNvPr id="519" name="【消防施設】&#10;有形固定資産減価償却率最小値テキスト"/>
        <xdr:cNvSpPr txBox="1"/>
      </xdr:nvSpPr>
      <xdr:spPr>
        <a:xfrm>
          <a:off x="16408400" y="1467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a:t>
          </a:r>
          <a:endParaRPr kumimoji="1" lang="ja-JP" altLang="en-US" sz="1000" b="1">
            <a:latin typeface="ＭＳ Ｐゴシック"/>
          </a:endParaRPr>
        </a:p>
      </xdr:txBody>
    </xdr:sp>
    <xdr:clientData/>
  </xdr:oneCellAnchor>
  <xdr:twoCellAnchor>
    <xdr:from>
      <xdr:col>23</xdr:col>
      <xdr:colOff>428625</xdr:colOff>
      <xdr:row>85</xdr:row>
      <xdr:rowOff>100149</xdr:rowOff>
    </xdr:from>
    <xdr:to>
      <xdr:col>23</xdr:col>
      <xdr:colOff>606425</xdr:colOff>
      <xdr:row>85</xdr:row>
      <xdr:rowOff>100149</xdr:rowOff>
    </xdr:to>
    <xdr:cxnSp macro="">
      <xdr:nvCxnSpPr>
        <xdr:cNvPr id="520" name="直線コネクタ 519"/>
        <xdr:cNvCxnSpPr/>
      </xdr:nvCxnSpPr>
      <xdr:spPr>
        <a:xfrm>
          <a:off x="16230600" y="1467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17434</xdr:rowOff>
    </xdr:from>
    <xdr:ext cx="405111" cy="259045"/>
    <xdr:sp macro="" textlink="">
      <xdr:nvSpPr>
        <xdr:cNvPr id="521" name="【消防施設】&#10;有形固定資産減価償却率最大値テキスト"/>
        <xdr:cNvSpPr txBox="1"/>
      </xdr:nvSpPr>
      <xdr:spPr>
        <a:xfrm>
          <a:off x="164084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78</xdr:row>
      <xdr:rowOff>70757</xdr:rowOff>
    </xdr:from>
    <xdr:to>
      <xdr:col>23</xdr:col>
      <xdr:colOff>606425</xdr:colOff>
      <xdr:row>78</xdr:row>
      <xdr:rowOff>70757</xdr:rowOff>
    </xdr:to>
    <xdr:cxnSp macro="">
      <xdr:nvCxnSpPr>
        <xdr:cNvPr id="522" name="直線コネクタ 521"/>
        <xdr:cNvCxnSpPr/>
      </xdr:nvCxnSpPr>
      <xdr:spPr>
        <a:xfrm>
          <a:off x="16230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40839</xdr:rowOff>
    </xdr:from>
    <xdr:ext cx="405111" cy="259045"/>
    <xdr:sp macro="" textlink="">
      <xdr:nvSpPr>
        <xdr:cNvPr id="523" name="【消防施設】&#10;有形固定資産減価償却率平均値テキスト"/>
        <xdr:cNvSpPr txBox="1"/>
      </xdr:nvSpPr>
      <xdr:spPr>
        <a:xfrm>
          <a:off x="16408400" y="142711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62412</xdr:rowOff>
    </xdr:from>
    <xdr:to>
      <xdr:col>23</xdr:col>
      <xdr:colOff>568325</xdr:colOff>
      <xdr:row>83</xdr:row>
      <xdr:rowOff>164012</xdr:rowOff>
    </xdr:to>
    <xdr:sp macro="" textlink="">
      <xdr:nvSpPr>
        <xdr:cNvPr id="524" name="フローチャート : 判断 523"/>
        <xdr:cNvSpPr/>
      </xdr:nvSpPr>
      <xdr:spPr>
        <a:xfrm>
          <a:off x="16268700" y="1429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31387</xdr:rowOff>
    </xdr:from>
    <xdr:to>
      <xdr:col>22</xdr:col>
      <xdr:colOff>415925</xdr:colOff>
      <xdr:row>82</xdr:row>
      <xdr:rowOff>132987</xdr:rowOff>
    </xdr:to>
    <xdr:sp macro="" textlink="">
      <xdr:nvSpPr>
        <xdr:cNvPr id="525" name="フローチャート : 判断 524"/>
        <xdr:cNvSpPr/>
      </xdr:nvSpPr>
      <xdr:spPr>
        <a:xfrm>
          <a:off x="15430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149514</xdr:rowOff>
    </xdr:from>
    <xdr:ext cx="405111" cy="259045"/>
    <xdr:sp macro="" textlink="">
      <xdr:nvSpPr>
        <xdr:cNvPr id="526" name="n_1aveValue【消防施設】&#10;有形固定資産減価償却率"/>
        <xdr:cNvSpPr txBox="1"/>
      </xdr:nvSpPr>
      <xdr:spPr>
        <a:xfrm>
          <a:off x="15266043"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27" name="テキスト ボックス 52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8" name="テキスト ボックス 52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9" name="テキスト ボックス 52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0" name="テキスト ボックス 52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1" name="テキスト ボックス 53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84</xdr:row>
      <xdr:rowOff>83638</xdr:rowOff>
    </xdr:from>
    <xdr:to>
      <xdr:col>22</xdr:col>
      <xdr:colOff>415925</xdr:colOff>
      <xdr:row>85</xdr:row>
      <xdr:rowOff>13788</xdr:rowOff>
    </xdr:to>
    <xdr:sp macro="" textlink="">
      <xdr:nvSpPr>
        <xdr:cNvPr id="532" name="円/楕円 531"/>
        <xdr:cNvSpPr/>
      </xdr:nvSpPr>
      <xdr:spPr>
        <a:xfrm>
          <a:off x="15430500" y="1448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85</xdr:row>
      <xdr:rowOff>4915</xdr:rowOff>
    </xdr:from>
    <xdr:ext cx="405111" cy="259045"/>
    <xdr:sp macro="" textlink="">
      <xdr:nvSpPr>
        <xdr:cNvPr id="533" name="n_1mainValue【消防施設】&#10;有形固定資産減価償却率"/>
        <xdr:cNvSpPr txBox="1"/>
      </xdr:nvSpPr>
      <xdr:spPr>
        <a:xfrm>
          <a:off x="15266043" y="1457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4" name="正方形/長方形 5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5" name="正方形/長方形 5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6" name="正方形/長方形 5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7" name="正方形/長方形 5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8" name="正方形/長方形 5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9" name="正方形/長方形 5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0" name="正方形/長方形 5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1" name="正方形/長方形 5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2" name="テキスト ボックス 5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3" name="直線コネクタ 5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44" name="直線コネクタ 54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45" name="テキスト ボックス 54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46" name="直線コネクタ 54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47" name="テキスト ボックス 54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48" name="直線コネクタ 54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9" name="テキスト ボックス 54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0" name="直線コネクタ 54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1" name="テキスト ボックス 55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52" name="直線コネクタ 55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53" name="テキスト ボックス 55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4" name="直線コネクタ 55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5" name="テキスト ボックス 55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95250</xdr:rowOff>
    </xdr:from>
    <xdr:to>
      <xdr:col>32</xdr:col>
      <xdr:colOff>186689</xdr:colOff>
      <xdr:row>85</xdr:row>
      <xdr:rowOff>133350</xdr:rowOff>
    </xdr:to>
    <xdr:cxnSp macro="">
      <xdr:nvCxnSpPr>
        <xdr:cNvPr id="557" name="直線コネクタ 556"/>
        <xdr:cNvCxnSpPr/>
      </xdr:nvCxnSpPr>
      <xdr:spPr>
        <a:xfrm flipV="1">
          <a:off x="22160864" y="13296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58" name="【消防施設】&#10;一人当たり面積最小値テキスト"/>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59" name="直線コネクタ 558"/>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41927</xdr:rowOff>
    </xdr:from>
    <xdr:ext cx="469744" cy="259045"/>
    <xdr:sp macro="" textlink="">
      <xdr:nvSpPr>
        <xdr:cNvPr id="560" name="【消防施設】&#10;一人当たり面積最大値テキスト"/>
        <xdr:cNvSpPr txBox="1"/>
      </xdr:nvSpPr>
      <xdr:spPr>
        <a:xfrm>
          <a:off x="222504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0.123</a:t>
          </a:r>
          <a:endParaRPr kumimoji="1" lang="ja-JP" altLang="en-US" sz="1000" b="1">
            <a:latin typeface="ＭＳ Ｐゴシック"/>
          </a:endParaRPr>
        </a:p>
      </xdr:txBody>
    </xdr:sp>
    <xdr:clientData/>
  </xdr:oneCellAnchor>
  <xdr:twoCellAnchor>
    <xdr:from>
      <xdr:col>32</xdr:col>
      <xdr:colOff>98425</xdr:colOff>
      <xdr:row>77</xdr:row>
      <xdr:rowOff>95250</xdr:rowOff>
    </xdr:from>
    <xdr:to>
      <xdr:col>32</xdr:col>
      <xdr:colOff>276225</xdr:colOff>
      <xdr:row>77</xdr:row>
      <xdr:rowOff>95250</xdr:rowOff>
    </xdr:to>
    <xdr:cxnSp macro="">
      <xdr:nvCxnSpPr>
        <xdr:cNvPr id="561" name="直線コネクタ 560"/>
        <xdr:cNvCxnSpPr/>
      </xdr:nvCxnSpPr>
      <xdr:spPr>
        <a:xfrm>
          <a:off x="22072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118127</xdr:rowOff>
    </xdr:from>
    <xdr:ext cx="469744" cy="259045"/>
    <xdr:sp macro="" textlink="">
      <xdr:nvSpPr>
        <xdr:cNvPr id="562" name="【消防施設】&#10;一人当たり面積平均値テキスト"/>
        <xdr:cNvSpPr txBox="1"/>
      </xdr:nvSpPr>
      <xdr:spPr>
        <a:xfrm>
          <a:off x="22250400" y="1417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0.048</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63" name="フローチャート : 判断 562"/>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69850</xdr:rowOff>
    </xdr:from>
    <xdr:to>
      <xdr:col>31</xdr:col>
      <xdr:colOff>85725</xdr:colOff>
      <xdr:row>82</xdr:row>
      <xdr:rowOff>0</xdr:rowOff>
    </xdr:to>
    <xdr:sp macro="" textlink="">
      <xdr:nvSpPr>
        <xdr:cNvPr id="564" name="フローチャート : 判断 563"/>
        <xdr:cNvSpPr/>
      </xdr:nvSpPr>
      <xdr:spPr>
        <a:xfrm>
          <a:off x="21272500" y="139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162577</xdr:rowOff>
    </xdr:from>
    <xdr:ext cx="469744" cy="259045"/>
    <xdr:sp macro="" textlink="">
      <xdr:nvSpPr>
        <xdr:cNvPr id="565" name="n_1aveValue【消防施設】&#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66" name="テキスト ボックス 56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7" name="テキスト ボックス 56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8" name="テキスト ボックス 56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9" name="テキスト ボックス 56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0" name="テキスト ボックス 56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77</xdr:row>
      <xdr:rowOff>146050</xdr:rowOff>
    </xdr:from>
    <xdr:to>
      <xdr:col>31</xdr:col>
      <xdr:colOff>85725</xdr:colOff>
      <xdr:row>78</xdr:row>
      <xdr:rowOff>76200</xdr:rowOff>
    </xdr:to>
    <xdr:sp macro="" textlink="">
      <xdr:nvSpPr>
        <xdr:cNvPr id="571" name="円/楕円 570"/>
        <xdr:cNvSpPr/>
      </xdr:nvSpPr>
      <xdr:spPr>
        <a:xfrm>
          <a:off x="21272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76</xdr:row>
      <xdr:rowOff>92727</xdr:rowOff>
    </xdr:from>
    <xdr:ext cx="469744" cy="259045"/>
    <xdr:sp macro="" textlink="">
      <xdr:nvSpPr>
        <xdr:cNvPr id="572" name="n_1mainValue【消防施設】&#10;一人当たり面積"/>
        <xdr:cNvSpPr txBox="1"/>
      </xdr:nvSpPr>
      <xdr:spPr>
        <a:xfrm>
          <a:off x="21075727" y="1312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0.115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3" name="正方形/長方形 57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4" name="正方形/長方形 57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5" name="正方形/長方形 57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6" name="正方形/長方形 57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7" name="正方形/長方形 57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8" name="正方形/長方形 57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9" name="正方形/長方形 57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0" name="正方形/長方形 57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1" name="テキスト ボックス 58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2" name="直線コネクタ 58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83" name="直線コネクタ 58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84" name="テキスト ボックス 58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85" name="直線コネクタ 58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86" name="テキスト ボックス 58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87" name="直線コネクタ 58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88" name="テキスト ボックス 58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89" name="直線コネクタ 58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90" name="テキスト ボックス 58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91" name="直線コネクタ 59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92" name="テキスト ボックス 59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93" name="直線コネクタ 59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94" name="テキスト ボックス 59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5" name="直線コネクタ 59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6" name="テキスト ボックス 59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100693</xdr:rowOff>
    </xdr:from>
    <xdr:to>
      <xdr:col>23</xdr:col>
      <xdr:colOff>516889</xdr:colOff>
      <xdr:row>109</xdr:row>
      <xdr:rowOff>35379</xdr:rowOff>
    </xdr:to>
    <xdr:cxnSp macro="">
      <xdr:nvCxnSpPr>
        <xdr:cNvPr id="598" name="直線コネクタ 597"/>
        <xdr:cNvCxnSpPr/>
      </xdr:nvCxnSpPr>
      <xdr:spPr>
        <a:xfrm flipV="1">
          <a:off x="16318864" y="17245693"/>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39206</xdr:rowOff>
    </xdr:from>
    <xdr:ext cx="340478" cy="259045"/>
    <xdr:sp macro="" textlink="">
      <xdr:nvSpPr>
        <xdr:cNvPr id="599" name="【庁舎】&#10;有形固定資産減価償却率最小値テキスト"/>
        <xdr:cNvSpPr txBox="1"/>
      </xdr:nvSpPr>
      <xdr:spPr>
        <a:xfrm>
          <a:off x="164084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109</xdr:row>
      <xdr:rowOff>35379</xdr:rowOff>
    </xdr:from>
    <xdr:to>
      <xdr:col>23</xdr:col>
      <xdr:colOff>606425</xdr:colOff>
      <xdr:row>109</xdr:row>
      <xdr:rowOff>35379</xdr:rowOff>
    </xdr:to>
    <xdr:cxnSp macro="">
      <xdr:nvCxnSpPr>
        <xdr:cNvPr id="600" name="直線コネクタ 59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47370</xdr:rowOff>
    </xdr:from>
    <xdr:ext cx="405111" cy="259045"/>
    <xdr:sp macro="" textlink="">
      <xdr:nvSpPr>
        <xdr:cNvPr id="601" name="【庁舎】&#10;有形固定資産減価償却率最大値テキスト"/>
        <xdr:cNvSpPr txBox="1"/>
      </xdr:nvSpPr>
      <xdr:spPr>
        <a:xfrm>
          <a:off x="16408400" y="17020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90.5</a:t>
          </a:r>
          <a:endParaRPr kumimoji="1" lang="ja-JP" altLang="en-US" sz="1000" b="1">
            <a:latin typeface="ＭＳ Ｐゴシック"/>
          </a:endParaRPr>
        </a:p>
      </xdr:txBody>
    </xdr:sp>
    <xdr:clientData/>
  </xdr:oneCellAnchor>
  <xdr:twoCellAnchor>
    <xdr:from>
      <xdr:col>23</xdr:col>
      <xdr:colOff>428625</xdr:colOff>
      <xdr:row>100</xdr:row>
      <xdr:rowOff>100693</xdr:rowOff>
    </xdr:from>
    <xdr:to>
      <xdr:col>23</xdr:col>
      <xdr:colOff>606425</xdr:colOff>
      <xdr:row>100</xdr:row>
      <xdr:rowOff>100693</xdr:rowOff>
    </xdr:to>
    <xdr:cxnSp macro="">
      <xdr:nvCxnSpPr>
        <xdr:cNvPr id="602" name="直線コネクタ 601"/>
        <xdr:cNvCxnSpPr/>
      </xdr:nvCxnSpPr>
      <xdr:spPr>
        <a:xfrm>
          <a:off x="16230600" y="17245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10358</xdr:rowOff>
    </xdr:from>
    <xdr:ext cx="405111" cy="259045"/>
    <xdr:sp macro="" textlink="">
      <xdr:nvSpPr>
        <xdr:cNvPr id="603" name="【庁舎】&#10;有形固定資産減価償却率平均値テキスト"/>
        <xdr:cNvSpPr txBox="1"/>
      </xdr:nvSpPr>
      <xdr:spPr>
        <a:xfrm>
          <a:off x="16408400" y="176697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31931</xdr:rowOff>
    </xdr:from>
    <xdr:to>
      <xdr:col>23</xdr:col>
      <xdr:colOff>568325</xdr:colOff>
      <xdr:row>103</xdr:row>
      <xdr:rowOff>133531</xdr:rowOff>
    </xdr:to>
    <xdr:sp macro="" textlink="">
      <xdr:nvSpPr>
        <xdr:cNvPr id="604" name="フローチャート : 判断 603"/>
        <xdr:cNvSpPr/>
      </xdr:nvSpPr>
      <xdr:spPr>
        <a:xfrm>
          <a:off x="16268700" y="1769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20501</xdr:rowOff>
    </xdr:from>
    <xdr:to>
      <xdr:col>22</xdr:col>
      <xdr:colOff>415925</xdr:colOff>
      <xdr:row>104</xdr:row>
      <xdr:rowOff>122101</xdr:rowOff>
    </xdr:to>
    <xdr:sp macro="" textlink="">
      <xdr:nvSpPr>
        <xdr:cNvPr id="605" name="フローチャート : 判断 604"/>
        <xdr:cNvSpPr/>
      </xdr:nvSpPr>
      <xdr:spPr>
        <a:xfrm>
          <a:off x="15430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113228</xdr:rowOff>
    </xdr:from>
    <xdr:ext cx="405111" cy="259045"/>
    <xdr:sp macro="" textlink="">
      <xdr:nvSpPr>
        <xdr:cNvPr id="606" name="n_1aveValue【庁舎】&#10;有形固定資産減価償却率"/>
        <xdr:cNvSpPr txBox="1"/>
      </xdr:nvSpPr>
      <xdr:spPr>
        <a:xfrm>
          <a:off x="15266043"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07" name="テキスト ボックス 60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8" name="テキスト ボックス 60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9" name="テキスト ボックス 60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0" name="テキスト ボックス 60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1" name="テキスト ボックス 61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146231</xdr:rowOff>
    </xdr:from>
    <xdr:to>
      <xdr:col>22</xdr:col>
      <xdr:colOff>415925</xdr:colOff>
      <xdr:row>103</xdr:row>
      <xdr:rowOff>76381</xdr:rowOff>
    </xdr:to>
    <xdr:sp macro="" textlink="">
      <xdr:nvSpPr>
        <xdr:cNvPr id="612" name="円/楕円 611"/>
        <xdr:cNvSpPr/>
      </xdr:nvSpPr>
      <xdr:spPr>
        <a:xfrm>
          <a:off x="15430500" y="1763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92908</xdr:rowOff>
    </xdr:from>
    <xdr:ext cx="405111" cy="259045"/>
    <xdr:sp macro="" textlink="">
      <xdr:nvSpPr>
        <xdr:cNvPr id="613" name="n_1mainValue【庁舎】&#10;有形固定資産減価償却率"/>
        <xdr:cNvSpPr txBox="1"/>
      </xdr:nvSpPr>
      <xdr:spPr>
        <a:xfrm>
          <a:off x="15266043"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4" name="正方形/長方形 6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5" name="正方形/長方形 6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6" name="正方形/長方形 6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7" name="正方形/長方形 6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8" name="正方形/長方形 6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9" name="正方形/長方形 6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0" name="正方形/長方形 6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0.601</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1" name="正方形/長方形 6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2" name="テキスト ボックス 6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3" name="直線コネクタ 6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24" name="直線コネクタ 62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5" name="テキスト ボックス 62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6" name="直線コネクタ 62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7" name="テキスト ボックス 62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8" name="直線コネクタ 62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9" name="テキスト ボックス 62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30" name="直線コネクタ 62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31" name="テキスト ボックス 63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2" name="直線コネクタ 63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3" name="テキスト ボックス 63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147065</xdr:rowOff>
    </xdr:from>
    <xdr:to>
      <xdr:col>32</xdr:col>
      <xdr:colOff>186689</xdr:colOff>
      <xdr:row>106</xdr:row>
      <xdr:rowOff>85344</xdr:rowOff>
    </xdr:to>
    <xdr:cxnSp macro="">
      <xdr:nvCxnSpPr>
        <xdr:cNvPr id="635" name="直線コネクタ 634"/>
        <xdr:cNvCxnSpPr/>
      </xdr:nvCxnSpPr>
      <xdr:spPr>
        <a:xfrm flipV="1">
          <a:off x="22160864" y="17120615"/>
          <a:ext cx="0" cy="113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89171</xdr:rowOff>
    </xdr:from>
    <xdr:ext cx="469744" cy="259045"/>
    <xdr:sp macro="" textlink="">
      <xdr:nvSpPr>
        <xdr:cNvPr id="636" name="【庁舎】&#10;一人当たり面積最小値テキスト"/>
        <xdr:cNvSpPr txBox="1"/>
      </xdr:nvSpPr>
      <xdr:spPr>
        <a:xfrm>
          <a:off x="22250400" y="1826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106</xdr:row>
      <xdr:rowOff>85344</xdr:rowOff>
    </xdr:from>
    <xdr:to>
      <xdr:col>32</xdr:col>
      <xdr:colOff>276225</xdr:colOff>
      <xdr:row>106</xdr:row>
      <xdr:rowOff>85344</xdr:rowOff>
    </xdr:to>
    <xdr:cxnSp macro="">
      <xdr:nvCxnSpPr>
        <xdr:cNvPr id="637" name="直線コネクタ 636"/>
        <xdr:cNvCxnSpPr/>
      </xdr:nvCxnSpPr>
      <xdr:spPr>
        <a:xfrm>
          <a:off x="22072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93742</xdr:rowOff>
    </xdr:from>
    <xdr:ext cx="469744" cy="259045"/>
    <xdr:sp macro="" textlink="">
      <xdr:nvSpPr>
        <xdr:cNvPr id="638" name="【庁舎】&#10;一人当たり面積最大値テキスト"/>
        <xdr:cNvSpPr txBox="1"/>
      </xdr:nvSpPr>
      <xdr:spPr>
        <a:xfrm>
          <a:off x="222504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0.322</a:t>
          </a:r>
          <a:endParaRPr kumimoji="1" lang="ja-JP" altLang="en-US" sz="1000" b="1">
            <a:latin typeface="ＭＳ Ｐゴシック"/>
          </a:endParaRPr>
        </a:p>
      </xdr:txBody>
    </xdr:sp>
    <xdr:clientData/>
  </xdr:oneCellAnchor>
  <xdr:twoCellAnchor>
    <xdr:from>
      <xdr:col>32</xdr:col>
      <xdr:colOff>98425</xdr:colOff>
      <xdr:row>99</xdr:row>
      <xdr:rowOff>147065</xdr:rowOff>
    </xdr:from>
    <xdr:to>
      <xdr:col>32</xdr:col>
      <xdr:colOff>276225</xdr:colOff>
      <xdr:row>99</xdr:row>
      <xdr:rowOff>147065</xdr:rowOff>
    </xdr:to>
    <xdr:cxnSp macro="">
      <xdr:nvCxnSpPr>
        <xdr:cNvPr id="639" name="直線コネクタ 638"/>
        <xdr:cNvCxnSpPr/>
      </xdr:nvCxnSpPr>
      <xdr:spPr>
        <a:xfrm>
          <a:off x="22072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15257</xdr:rowOff>
    </xdr:from>
    <xdr:ext cx="469744" cy="259045"/>
    <xdr:sp macro="" textlink="">
      <xdr:nvSpPr>
        <xdr:cNvPr id="640" name="【庁舎】&#10;一人当たり面積平均値テキスト"/>
        <xdr:cNvSpPr txBox="1"/>
      </xdr:nvSpPr>
      <xdr:spPr>
        <a:xfrm>
          <a:off x="22250400" y="17674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36830</xdr:rowOff>
    </xdr:from>
    <xdr:to>
      <xdr:col>32</xdr:col>
      <xdr:colOff>238125</xdr:colOff>
      <xdr:row>103</xdr:row>
      <xdr:rowOff>138430</xdr:rowOff>
    </xdr:to>
    <xdr:sp macro="" textlink="">
      <xdr:nvSpPr>
        <xdr:cNvPr id="641" name="フローチャート : 判断 640"/>
        <xdr:cNvSpPr/>
      </xdr:nvSpPr>
      <xdr:spPr>
        <a:xfrm>
          <a:off x="22110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153415</xdr:rowOff>
    </xdr:from>
    <xdr:to>
      <xdr:col>31</xdr:col>
      <xdr:colOff>85725</xdr:colOff>
      <xdr:row>103</xdr:row>
      <xdr:rowOff>83565</xdr:rowOff>
    </xdr:to>
    <xdr:sp macro="" textlink="">
      <xdr:nvSpPr>
        <xdr:cNvPr id="642" name="フローチャート : 判断 641"/>
        <xdr:cNvSpPr/>
      </xdr:nvSpPr>
      <xdr:spPr>
        <a:xfrm>
          <a:off x="21272500" y="176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101</xdr:row>
      <xdr:rowOff>100092</xdr:rowOff>
    </xdr:from>
    <xdr:ext cx="469744" cy="259045"/>
    <xdr:sp macro="" textlink="">
      <xdr:nvSpPr>
        <xdr:cNvPr id="643" name="n_1aveValue【庁舎】&#10;一人当たり面積"/>
        <xdr:cNvSpPr txBox="1"/>
      </xdr:nvSpPr>
      <xdr:spPr>
        <a:xfrm>
          <a:off x="21075727" y="1741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44" name="テキスト ボックス 64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5" name="テキスト ボックス 64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6" name="テキスト ボックス 64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7" name="テキスト ボックス 64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8" name="テキスト ボックス 64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151130</xdr:rowOff>
    </xdr:from>
    <xdr:to>
      <xdr:col>31</xdr:col>
      <xdr:colOff>85725</xdr:colOff>
      <xdr:row>104</xdr:row>
      <xdr:rowOff>81280</xdr:rowOff>
    </xdr:to>
    <xdr:sp macro="" textlink="">
      <xdr:nvSpPr>
        <xdr:cNvPr id="649" name="円/楕円 648"/>
        <xdr:cNvSpPr/>
      </xdr:nvSpPr>
      <xdr:spPr>
        <a:xfrm>
          <a:off x="21272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72407</xdr:rowOff>
    </xdr:from>
    <xdr:ext cx="469744" cy="259045"/>
    <xdr:sp macro="" textlink="">
      <xdr:nvSpPr>
        <xdr:cNvPr id="650" name="n_1mainValue【庁舎】&#10;一人当たり面積"/>
        <xdr:cNvSpPr txBox="1"/>
      </xdr:nvSpPr>
      <xdr:spPr>
        <a:xfrm>
          <a:off x="21075727" y="1790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1" name="正方形/長方形 6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2" name="正方形/長方形 6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3" name="テキスト ボックス 6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幼稚園・保育所、公民館、清掃センター（一般廃棄物処理施設）であり、特に低くなっている施設は、体育館・プールである。老朽化が進んでいる保育所は平成２９年度に改修を実施し、平成３０年度には南幼稚園を改修予定となっている。公民館は庁舎と同じ建物で耐震化を実施済みである。清掃センターは、一般廃棄物の広域処理に取り組んでいる。</a:t>
          </a:r>
          <a:endParaRPr lang="ja-JP" altLang="ja-JP" sz="1400">
            <a:effectLst/>
          </a:endParaRPr>
        </a:p>
        <a:p>
          <a:r>
            <a:rPr kumimoji="1" lang="ja-JP" altLang="ja-JP" sz="1100">
              <a:solidFill>
                <a:schemeClr val="dk1"/>
              </a:solidFill>
              <a:effectLst/>
              <a:latin typeface="+mn-lt"/>
              <a:ea typeface="+mn-ea"/>
              <a:cs typeface="+mn-cs"/>
            </a:rPr>
            <a:t>類似団体と比較して１人当たりの面積が特に高くなっている施設は、児童館、図書館、体育館・プールであり、特に低くなっている施設は学校である。本町は県内でも数少ない人口が増加している自治体であり、児童・生徒数も横ばいで減少していないため、学校施設の１人当たりの面積が類似団体と比較すると低くなっていると考えられる。教育に必要な面積を確保しつつ、維持管理に係る経費についても検討しながら子育て環境の整備に取り組んでいく。</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徳島県北島町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23,103
22,962
8.74
7,704,219
7,304,157
285,152
4,660,149
5,871,325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26/100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引く景気低迷による減収などから低下傾向にあるが、ここ数年は横ばい状態が続いている。類似団体平均と比較では、例年上回っているが、町税の徴収強化や企業誘致により歳入確保に努めるとともに行政の効率化を進めることで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153105</xdr:rowOff>
    </xdr:from>
    <xdr:to>
      <xdr:col>7</xdr:col>
      <xdr:colOff>152400</xdr:colOff>
      <xdr:row>45</xdr:row>
      <xdr:rowOff>127705</xdr:rowOff>
    </xdr:to>
    <xdr:cxnSp macro="">
      <xdr:nvCxnSpPr>
        <xdr:cNvPr id="63" name="直線コネクタ 62"/>
        <xdr:cNvCxnSpPr/>
      </xdr:nvCxnSpPr>
      <xdr:spPr>
        <a:xfrm flipV="1">
          <a:off x="4953000" y="615385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99782</xdr:rowOff>
    </xdr:from>
    <xdr:ext cx="762000" cy="259045"/>
    <xdr:sp macro="" textlink="">
      <xdr:nvSpPr>
        <xdr:cNvPr id="64"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45</xdr:row>
      <xdr:rowOff>127705</xdr:rowOff>
    </xdr:from>
    <xdr:to>
      <xdr:col>7</xdr:col>
      <xdr:colOff>241300</xdr:colOff>
      <xdr:row>45</xdr:row>
      <xdr:rowOff>127705</xdr:rowOff>
    </xdr:to>
    <xdr:cxnSp macro="">
      <xdr:nvCxnSpPr>
        <xdr:cNvPr id="65" name="直線コネクタ 64"/>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68032</xdr:rowOff>
    </xdr:from>
    <xdr:ext cx="762000" cy="259045"/>
    <xdr:sp macro="" textlink="">
      <xdr:nvSpPr>
        <xdr:cNvPr id="66"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153105</xdr:rowOff>
    </xdr:from>
    <xdr:to>
      <xdr:col>7</xdr:col>
      <xdr:colOff>241300</xdr:colOff>
      <xdr:row>35</xdr:row>
      <xdr:rowOff>153105</xdr:rowOff>
    </xdr:to>
    <xdr:cxnSp macro="">
      <xdr:nvCxnSpPr>
        <xdr:cNvPr id="67" name="直線コネクタ 66"/>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143228</xdr:rowOff>
    </xdr:from>
    <xdr:to>
      <xdr:col>7</xdr:col>
      <xdr:colOff>152400</xdr:colOff>
      <xdr:row>41</xdr:row>
      <xdr:rowOff>170039</xdr:rowOff>
    </xdr:to>
    <xdr:cxnSp macro="">
      <xdr:nvCxnSpPr>
        <xdr:cNvPr id="68" name="直線コネクタ 67"/>
        <xdr:cNvCxnSpPr/>
      </xdr:nvCxnSpPr>
      <xdr:spPr>
        <a:xfrm flipV="1">
          <a:off x="4114800" y="7172678"/>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40516</xdr:rowOff>
    </xdr:from>
    <xdr:ext cx="762000" cy="259045"/>
    <xdr:sp macro="" textlink="">
      <xdr:nvSpPr>
        <xdr:cNvPr id="69" name="財政力平均値テキスト"/>
        <xdr:cNvSpPr txBox="1"/>
      </xdr:nvSpPr>
      <xdr:spPr>
        <a:xfrm>
          <a:off x="5041900" y="7241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68439</xdr:rowOff>
    </xdr:from>
    <xdr:to>
      <xdr:col>7</xdr:col>
      <xdr:colOff>203200</xdr:colOff>
      <xdr:row>42</xdr:row>
      <xdr:rowOff>170039</xdr:rowOff>
    </xdr:to>
    <xdr:sp macro="" textlink="">
      <xdr:nvSpPr>
        <xdr:cNvPr id="70" name="フローチャート : 判断 69"/>
        <xdr:cNvSpPr/>
      </xdr:nvSpPr>
      <xdr:spPr>
        <a:xfrm>
          <a:off x="49022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170039</xdr:rowOff>
    </xdr:from>
    <xdr:to>
      <xdr:col>6</xdr:col>
      <xdr:colOff>0</xdr:colOff>
      <xdr:row>41</xdr:row>
      <xdr:rowOff>170039</xdr:rowOff>
    </xdr:to>
    <xdr:cxnSp macro="">
      <xdr:nvCxnSpPr>
        <xdr:cNvPr id="71" name="直線コネクタ 70"/>
        <xdr:cNvCxnSpPr/>
      </xdr:nvCxnSpPr>
      <xdr:spPr>
        <a:xfrm>
          <a:off x="3225800" y="7199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55033</xdr:rowOff>
    </xdr:from>
    <xdr:to>
      <xdr:col>6</xdr:col>
      <xdr:colOff>50800</xdr:colOff>
      <xdr:row>42</xdr:row>
      <xdr:rowOff>156633</xdr:rowOff>
    </xdr:to>
    <xdr:sp macro="" textlink="">
      <xdr:nvSpPr>
        <xdr:cNvPr id="72" name="フローチャート : 判断 71"/>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73" name="テキスト ボックス 72"/>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170039</xdr:rowOff>
    </xdr:from>
    <xdr:to>
      <xdr:col>4</xdr:col>
      <xdr:colOff>482600</xdr:colOff>
      <xdr:row>42</xdr:row>
      <xdr:rowOff>11995</xdr:rowOff>
    </xdr:to>
    <xdr:cxnSp macro="">
      <xdr:nvCxnSpPr>
        <xdr:cNvPr id="74" name="直線コネクタ 73"/>
        <xdr:cNvCxnSpPr/>
      </xdr:nvCxnSpPr>
      <xdr:spPr>
        <a:xfrm flipV="1">
          <a:off x="2336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6" name="テキスト ボックス 75"/>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170039</xdr:rowOff>
    </xdr:from>
    <xdr:to>
      <xdr:col>3</xdr:col>
      <xdr:colOff>279400</xdr:colOff>
      <xdr:row>42</xdr:row>
      <xdr:rowOff>11995</xdr:rowOff>
    </xdr:to>
    <xdr:cxnSp macro="">
      <xdr:nvCxnSpPr>
        <xdr:cNvPr id="77" name="直線コネクタ 76"/>
        <xdr:cNvCxnSpPr/>
      </xdr:nvCxnSpPr>
      <xdr:spPr>
        <a:xfrm>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92428</xdr:rowOff>
    </xdr:from>
    <xdr:to>
      <xdr:col>7</xdr:col>
      <xdr:colOff>203200</xdr:colOff>
      <xdr:row>42</xdr:row>
      <xdr:rowOff>22578</xdr:rowOff>
    </xdr:to>
    <xdr:sp macro="" textlink="">
      <xdr:nvSpPr>
        <xdr:cNvPr id="87" name="円/楕円 86"/>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108955</xdr:rowOff>
    </xdr:from>
    <xdr:ext cx="762000" cy="259045"/>
    <xdr:sp macro="" textlink="">
      <xdr:nvSpPr>
        <xdr:cNvPr id="88"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119239</xdr:rowOff>
    </xdr:from>
    <xdr:to>
      <xdr:col>6</xdr:col>
      <xdr:colOff>50800</xdr:colOff>
      <xdr:row>42</xdr:row>
      <xdr:rowOff>49389</xdr:rowOff>
    </xdr:to>
    <xdr:sp macro="" textlink="">
      <xdr:nvSpPr>
        <xdr:cNvPr id="89" name="円/楕円 88"/>
        <xdr:cNvSpPr/>
      </xdr:nvSpPr>
      <xdr:spPr>
        <a:xfrm>
          <a:off x="4064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59566</xdr:rowOff>
    </xdr:from>
    <xdr:ext cx="736600" cy="259045"/>
    <xdr:sp macro="" textlink="">
      <xdr:nvSpPr>
        <xdr:cNvPr id="90" name="テキスト ボックス 89"/>
        <xdr:cNvSpPr txBox="1"/>
      </xdr:nvSpPr>
      <xdr:spPr>
        <a:xfrm>
          <a:off x="3733800" y="691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119239</xdr:rowOff>
    </xdr:from>
    <xdr:to>
      <xdr:col>4</xdr:col>
      <xdr:colOff>533400</xdr:colOff>
      <xdr:row>42</xdr:row>
      <xdr:rowOff>49389</xdr:rowOff>
    </xdr:to>
    <xdr:sp macro="" textlink="">
      <xdr:nvSpPr>
        <xdr:cNvPr id="91" name="円/楕円 90"/>
        <xdr:cNvSpPr/>
      </xdr:nvSpPr>
      <xdr:spPr>
        <a:xfrm>
          <a:off x="3175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59566</xdr:rowOff>
    </xdr:from>
    <xdr:ext cx="762000" cy="259045"/>
    <xdr:sp macro="" textlink="">
      <xdr:nvSpPr>
        <xdr:cNvPr id="92" name="テキスト ボックス 91"/>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132645</xdr:rowOff>
    </xdr:from>
    <xdr:to>
      <xdr:col>3</xdr:col>
      <xdr:colOff>330200</xdr:colOff>
      <xdr:row>42</xdr:row>
      <xdr:rowOff>62795</xdr:rowOff>
    </xdr:to>
    <xdr:sp macro="" textlink="">
      <xdr:nvSpPr>
        <xdr:cNvPr id="93" name="円/楕円 92"/>
        <xdr:cNvSpPr/>
      </xdr:nvSpPr>
      <xdr:spPr>
        <a:xfrm>
          <a:off x="2286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72972</xdr:rowOff>
    </xdr:from>
    <xdr:ext cx="762000" cy="259045"/>
    <xdr:sp macro="" textlink="">
      <xdr:nvSpPr>
        <xdr:cNvPr id="94" name="テキスト ボックス 93"/>
        <xdr:cNvSpPr txBox="1"/>
      </xdr:nvSpPr>
      <xdr:spPr>
        <a:xfrm>
          <a:off x="1955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119239</xdr:rowOff>
    </xdr:from>
    <xdr:to>
      <xdr:col>2</xdr:col>
      <xdr:colOff>127000</xdr:colOff>
      <xdr:row>42</xdr:row>
      <xdr:rowOff>49389</xdr:rowOff>
    </xdr:to>
    <xdr:sp macro="" textlink="">
      <xdr:nvSpPr>
        <xdr:cNvPr id="95" name="円/楕円 94"/>
        <xdr:cNvSpPr/>
      </xdr:nvSpPr>
      <xdr:spPr>
        <a:xfrm>
          <a:off x="1397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59566</xdr:rowOff>
    </xdr:from>
    <xdr:ext cx="762000" cy="259045"/>
    <xdr:sp macro="" textlink="">
      <xdr:nvSpPr>
        <xdr:cNvPr id="96" name="テキスト ボックス 95"/>
        <xdr:cNvSpPr txBox="1"/>
      </xdr:nvSpPr>
      <xdr:spPr>
        <a:xfrm>
          <a:off x="1066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u="none">
              <a:solidFill>
                <a:schemeClr val="tx1"/>
              </a:solidFill>
              <a:latin typeface="ＭＳ Ｐゴシック"/>
            </a:rPr>
            <a:t>前年度より</a:t>
          </a:r>
          <a:r>
            <a:rPr kumimoji="1" lang="en-US" altLang="ja-JP" sz="1300" u="none">
              <a:solidFill>
                <a:schemeClr val="tx1"/>
              </a:solidFill>
              <a:latin typeface="ＭＳ Ｐゴシック"/>
            </a:rPr>
            <a:t>7.6</a:t>
          </a:r>
          <a:r>
            <a:rPr kumimoji="1" lang="ja-JP" altLang="en-US" sz="1300" u="none">
              <a:solidFill>
                <a:schemeClr val="tx1"/>
              </a:solidFill>
              <a:latin typeface="ＭＳ Ｐゴシック"/>
            </a:rPr>
            <a:t>ポイント上昇した。</a:t>
          </a:r>
        </a:p>
        <a:p>
          <a:r>
            <a:rPr kumimoji="1" lang="ja-JP" altLang="en-US" sz="1300" u="none">
              <a:solidFill>
                <a:schemeClr val="tx1"/>
              </a:solidFill>
              <a:latin typeface="ＭＳ Ｐゴシック"/>
            </a:rPr>
            <a:t>扶助費は毎年増加しており、今後も増加が避けられないため、義務的経費の削減に努め、現在の水準を維持する。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92964</xdr:rowOff>
    </xdr:from>
    <xdr:to>
      <xdr:col>7</xdr:col>
      <xdr:colOff>152400</xdr:colOff>
      <xdr:row>67</xdr:row>
      <xdr:rowOff>26924</xdr:rowOff>
    </xdr:to>
    <xdr:cxnSp macro="">
      <xdr:nvCxnSpPr>
        <xdr:cNvPr id="124" name="直線コネクタ 123"/>
        <xdr:cNvCxnSpPr/>
      </xdr:nvCxnSpPr>
      <xdr:spPr>
        <a:xfrm flipV="1">
          <a:off x="4953000" y="10379964"/>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170451</xdr:rowOff>
    </xdr:from>
    <xdr:ext cx="762000" cy="259045"/>
    <xdr:sp macro="" textlink="">
      <xdr:nvSpPr>
        <xdr:cNvPr id="125" name="財政構造の弾力性最小値テキスト"/>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26924</xdr:rowOff>
    </xdr:from>
    <xdr:to>
      <xdr:col>7</xdr:col>
      <xdr:colOff>241300</xdr:colOff>
      <xdr:row>67</xdr:row>
      <xdr:rowOff>26924</xdr:rowOff>
    </xdr:to>
    <xdr:cxnSp macro="">
      <xdr:nvCxnSpPr>
        <xdr:cNvPr id="126" name="直線コネクタ 125"/>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7891</xdr:rowOff>
    </xdr:from>
    <xdr:ext cx="762000" cy="259045"/>
    <xdr:sp macro="" textlink="">
      <xdr:nvSpPr>
        <xdr:cNvPr id="127" name="財政構造の弾力性最大値テキスト"/>
        <xdr:cNvSpPr txBox="1"/>
      </xdr:nvSpPr>
      <xdr:spPr>
        <a:xfrm>
          <a:off x="5041900" y="1012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76.4</a:t>
          </a:r>
          <a:endParaRPr kumimoji="1" lang="ja-JP" altLang="en-US" sz="1000" b="1">
            <a:latin typeface="ＭＳ Ｐゴシック"/>
          </a:endParaRPr>
        </a:p>
      </xdr:txBody>
    </xdr:sp>
    <xdr:clientData/>
  </xdr:oneCellAnchor>
  <xdr:twoCellAnchor>
    <xdr:from>
      <xdr:col>7</xdr:col>
      <xdr:colOff>63500</xdr:colOff>
      <xdr:row>60</xdr:row>
      <xdr:rowOff>92964</xdr:rowOff>
    </xdr:from>
    <xdr:to>
      <xdr:col>7</xdr:col>
      <xdr:colOff>241300</xdr:colOff>
      <xdr:row>60</xdr:row>
      <xdr:rowOff>92964</xdr:rowOff>
    </xdr:to>
    <xdr:cxnSp macro="">
      <xdr:nvCxnSpPr>
        <xdr:cNvPr id="128" name="直線コネクタ 127"/>
        <xdr:cNvCxnSpPr/>
      </xdr:nvCxnSpPr>
      <xdr:spPr>
        <a:xfrm>
          <a:off x="4864100" y="1037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150876</xdr:rowOff>
    </xdr:from>
    <xdr:to>
      <xdr:col>7</xdr:col>
      <xdr:colOff>152400</xdr:colOff>
      <xdr:row>63</xdr:row>
      <xdr:rowOff>3302</xdr:rowOff>
    </xdr:to>
    <xdr:cxnSp macro="">
      <xdr:nvCxnSpPr>
        <xdr:cNvPr id="129" name="直線コネクタ 128"/>
        <xdr:cNvCxnSpPr/>
      </xdr:nvCxnSpPr>
      <xdr:spPr>
        <a:xfrm>
          <a:off x="4114800" y="10437876"/>
          <a:ext cx="8382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18559</xdr:rowOff>
    </xdr:from>
    <xdr:ext cx="762000" cy="259045"/>
    <xdr:sp macro="" textlink="">
      <xdr:nvSpPr>
        <xdr:cNvPr id="130" name="財政構造の弾力性平均値テキスト"/>
        <xdr:cNvSpPr txBox="1"/>
      </xdr:nvSpPr>
      <xdr:spPr>
        <a:xfrm>
          <a:off x="5041900" y="10991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46482</xdr:rowOff>
    </xdr:from>
    <xdr:to>
      <xdr:col>7</xdr:col>
      <xdr:colOff>203200</xdr:colOff>
      <xdr:row>64</xdr:row>
      <xdr:rowOff>148082</xdr:rowOff>
    </xdr:to>
    <xdr:sp macro="" textlink="">
      <xdr:nvSpPr>
        <xdr:cNvPr id="131" name="フローチャート : 判断 130"/>
        <xdr:cNvSpPr/>
      </xdr:nvSpPr>
      <xdr:spPr>
        <a:xfrm>
          <a:off x="4902200" y="1101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150876</xdr:rowOff>
    </xdr:from>
    <xdr:to>
      <xdr:col>6</xdr:col>
      <xdr:colOff>0</xdr:colOff>
      <xdr:row>61</xdr:row>
      <xdr:rowOff>138684</xdr:rowOff>
    </xdr:to>
    <xdr:cxnSp macro="">
      <xdr:nvCxnSpPr>
        <xdr:cNvPr id="132" name="直線コネクタ 131"/>
        <xdr:cNvCxnSpPr/>
      </xdr:nvCxnSpPr>
      <xdr:spPr>
        <a:xfrm flipV="1">
          <a:off x="3225800" y="1043787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135399</xdr:rowOff>
    </xdr:from>
    <xdr:ext cx="736600" cy="259045"/>
    <xdr:sp macro="" textlink="">
      <xdr:nvSpPr>
        <xdr:cNvPr id="134" name="テキスト ボックス 133"/>
        <xdr:cNvSpPr txBox="1"/>
      </xdr:nvSpPr>
      <xdr:spPr>
        <a:xfrm>
          <a:off x="3733800" y="1093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150876</xdr:rowOff>
    </xdr:from>
    <xdr:to>
      <xdr:col>4</xdr:col>
      <xdr:colOff>482600</xdr:colOff>
      <xdr:row>61</xdr:row>
      <xdr:rowOff>138684</xdr:rowOff>
    </xdr:to>
    <xdr:cxnSp macro="">
      <xdr:nvCxnSpPr>
        <xdr:cNvPr id="135" name="直線コネクタ 134"/>
        <xdr:cNvCxnSpPr/>
      </xdr:nvCxnSpPr>
      <xdr:spPr>
        <a:xfrm>
          <a:off x="2336800" y="10437876"/>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106934</xdr:rowOff>
    </xdr:from>
    <xdr:to>
      <xdr:col>4</xdr:col>
      <xdr:colOff>533400</xdr:colOff>
      <xdr:row>64</xdr:row>
      <xdr:rowOff>37084</xdr:rowOff>
    </xdr:to>
    <xdr:sp macro="" textlink="">
      <xdr:nvSpPr>
        <xdr:cNvPr id="136" name="フローチャート : 判断 135"/>
        <xdr:cNvSpPr/>
      </xdr:nvSpPr>
      <xdr:spPr>
        <a:xfrm>
          <a:off x="3175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21861</xdr:rowOff>
    </xdr:from>
    <xdr:ext cx="762000" cy="259045"/>
    <xdr:sp macro="" textlink="">
      <xdr:nvSpPr>
        <xdr:cNvPr id="137" name="テキスト ボックス 136"/>
        <xdr:cNvSpPr txBox="1"/>
      </xdr:nvSpPr>
      <xdr:spPr>
        <a:xfrm>
          <a:off x="2844800" y="1099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150876</xdr:rowOff>
    </xdr:from>
    <xdr:to>
      <xdr:col>3</xdr:col>
      <xdr:colOff>279400</xdr:colOff>
      <xdr:row>61</xdr:row>
      <xdr:rowOff>18034</xdr:rowOff>
    </xdr:to>
    <xdr:cxnSp macro="">
      <xdr:nvCxnSpPr>
        <xdr:cNvPr id="138" name="直線コネクタ 137"/>
        <xdr:cNvCxnSpPr/>
      </xdr:nvCxnSpPr>
      <xdr:spPr>
        <a:xfrm flipV="1">
          <a:off x="1447800" y="1043787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49022</xdr:rowOff>
    </xdr:from>
    <xdr:to>
      <xdr:col>3</xdr:col>
      <xdr:colOff>330200</xdr:colOff>
      <xdr:row>63</xdr:row>
      <xdr:rowOff>150622</xdr:rowOff>
    </xdr:to>
    <xdr:sp macro="" textlink="">
      <xdr:nvSpPr>
        <xdr:cNvPr id="139" name="フローチャート : 判断 138"/>
        <xdr:cNvSpPr/>
      </xdr:nvSpPr>
      <xdr:spPr>
        <a:xfrm>
          <a:off x="2286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135399</xdr:rowOff>
    </xdr:from>
    <xdr:ext cx="762000" cy="259045"/>
    <xdr:sp macro="" textlink="">
      <xdr:nvSpPr>
        <xdr:cNvPr id="140" name="テキスト ボックス 139"/>
        <xdr:cNvSpPr txBox="1"/>
      </xdr:nvSpPr>
      <xdr:spPr>
        <a:xfrm>
          <a:off x="1955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49022</xdr:rowOff>
    </xdr:from>
    <xdr:to>
      <xdr:col>2</xdr:col>
      <xdr:colOff>127000</xdr:colOff>
      <xdr:row>63</xdr:row>
      <xdr:rowOff>150622</xdr:rowOff>
    </xdr:to>
    <xdr:sp macro="" textlink="">
      <xdr:nvSpPr>
        <xdr:cNvPr id="141" name="フローチャート : 判断 140"/>
        <xdr:cNvSpPr/>
      </xdr:nvSpPr>
      <xdr:spPr>
        <a:xfrm>
          <a:off x="1397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135399</xdr:rowOff>
    </xdr:from>
    <xdr:ext cx="762000" cy="259045"/>
    <xdr:sp macro="" textlink="">
      <xdr:nvSpPr>
        <xdr:cNvPr id="142" name="テキスト ボックス 141"/>
        <xdr:cNvSpPr txBox="1"/>
      </xdr:nvSpPr>
      <xdr:spPr>
        <a:xfrm>
          <a:off x="1066800" y="1093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123952</xdr:rowOff>
    </xdr:from>
    <xdr:to>
      <xdr:col>7</xdr:col>
      <xdr:colOff>203200</xdr:colOff>
      <xdr:row>63</xdr:row>
      <xdr:rowOff>54102</xdr:rowOff>
    </xdr:to>
    <xdr:sp macro="" textlink="">
      <xdr:nvSpPr>
        <xdr:cNvPr id="148" name="円/楕円 147"/>
        <xdr:cNvSpPr/>
      </xdr:nvSpPr>
      <xdr:spPr>
        <a:xfrm>
          <a:off x="49022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140479</xdr:rowOff>
    </xdr:from>
    <xdr:ext cx="762000" cy="259045"/>
    <xdr:sp macro="" textlink="">
      <xdr:nvSpPr>
        <xdr:cNvPr id="149" name="財政構造の弾力性該当値テキスト"/>
        <xdr:cNvSpPr txBox="1"/>
      </xdr:nvSpPr>
      <xdr:spPr>
        <a:xfrm>
          <a:off x="50419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85.2</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100076</xdr:rowOff>
    </xdr:from>
    <xdr:to>
      <xdr:col>6</xdr:col>
      <xdr:colOff>50800</xdr:colOff>
      <xdr:row>61</xdr:row>
      <xdr:rowOff>30226</xdr:rowOff>
    </xdr:to>
    <xdr:sp macro="" textlink="">
      <xdr:nvSpPr>
        <xdr:cNvPr id="150" name="円/楕円 149"/>
        <xdr:cNvSpPr/>
      </xdr:nvSpPr>
      <xdr:spPr>
        <a:xfrm>
          <a:off x="4064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40403</xdr:rowOff>
    </xdr:from>
    <xdr:ext cx="736600" cy="259045"/>
    <xdr:sp macro="" textlink="">
      <xdr:nvSpPr>
        <xdr:cNvPr id="151" name="テキスト ボックス 150"/>
        <xdr:cNvSpPr txBox="1"/>
      </xdr:nvSpPr>
      <xdr:spPr>
        <a:xfrm>
          <a:off x="3733800" y="10155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87884</xdr:rowOff>
    </xdr:from>
    <xdr:to>
      <xdr:col>4</xdr:col>
      <xdr:colOff>533400</xdr:colOff>
      <xdr:row>62</xdr:row>
      <xdr:rowOff>18034</xdr:rowOff>
    </xdr:to>
    <xdr:sp macro="" textlink="">
      <xdr:nvSpPr>
        <xdr:cNvPr id="152" name="円/楕円 151"/>
        <xdr:cNvSpPr/>
      </xdr:nvSpPr>
      <xdr:spPr>
        <a:xfrm>
          <a:off x="3175000" y="105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28211</xdr:rowOff>
    </xdr:from>
    <xdr:ext cx="762000" cy="259045"/>
    <xdr:sp macro="" textlink="">
      <xdr:nvSpPr>
        <xdr:cNvPr id="153" name="テキスト ボックス 152"/>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100076</xdr:rowOff>
    </xdr:from>
    <xdr:to>
      <xdr:col>3</xdr:col>
      <xdr:colOff>330200</xdr:colOff>
      <xdr:row>61</xdr:row>
      <xdr:rowOff>30226</xdr:rowOff>
    </xdr:to>
    <xdr:sp macro="" textlink="">
      <xdr:nvSpPr>
        <xdr:cNvPr id="154" name="円/楕円 153"/>
        <xdr:cNvSpPr/>
      </xdr:nvSpPr>
      <xdr:spPr>
        <a:xfrm>
          <a:off x="2286000" y="1038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40403</xdr:rowOff>
    </xdr:from>
    <xdr:ext cx="762000" cy="259045"/>
    <xdr:sp macro="" textlink="">
      <xdr:nvSpPr>
        <xdr:cNvPr id="155" name="テキスト ボックス 154"/>
        <xdr:cNvSpPr txBox="1"/>
      </xdr:nvSpPr>
      <xdr:spPr>
        <a:xfrm>
          <a:off x="1955800" y="1015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138684</xdr:rowOff>
    </xdr:from>
    <xdr:to>
      <xdr:col>2</xdr:col>
      <xdr:colOff>127000</xdr:colOff>
      <xdr:row>61</xdr:row>
      <xdr:rowOff>68834</xdr:rowOff>
    </xdr:to>
    <xdr:sp macro="" textlink="">
      <xdr:nvSpPr>
        <xdr:cNvPr id="156" name="円/楕円 155"/>
        <xdr:cNvSpPr/>
      </xdr:nvSpPr>
      <xdr:spPr>
        <a:xfrm>
          <a:off x="1397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79011</xdr:rowOff>
    </xdr:from>
    <xdr:ext cx="762000" cy="259045"/>
    <xdr:sp macro="" textlink="">
      <xdr:nvSpPr>
        <xdr:cNvPr id="157" name="テキスト ボックス 156"/>
        <xdr:cNvSpPr txBox="1"/>
      </xdr:nvSpPr>
      <xdr:spPr>
        <a:xfrm>
          <a:off x="1066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[100,394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29/100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141,741</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類似団体と比較すると下回っているが、前年からは</a:t>
          </a:r>
          <a:r>
            <a:rPr kumimoji="1" lang="en-US" altLang="ja-JP" sz="1300">
              <a:latin typeface="ＭＳ Ｐゴシック"/>
            </a:rPr>
            <a:t>2,977</a:t>
          </a:r>
          <a:r>
            <a:rPr kumimoji="1" lang="ja-JP" altLang="en-US" sz="1300">
              <a:latin typeface="ＭＳ Ｐゴシック"/>
            </a:rPr>
            <a:t>円の増となっている。</a:t>
          </a:r>
        </a:p>
        <a:p>
          <a:r>
            <a:rPr kumimoji="1" lang="ja-JP" altLang="en-US" sz="1300">
              <a:latin typeface="ＭＳ Ｐゴシック"/>
            </a:rPr>
            <a:t>ごみの収集業務や保育所などの施設運営を直営で行っているため、人件費関係の抑制は難しい状態にあるが、入札契約の徹底等今後もコスト削減に努め数値の改善を図る。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48833</xdr:rowOff>
    </xdr:from>
    <xdr:to>
      <xdr:col>7</xdr:col>
      <xdr:colOff>152400</xdr:colOff>
      <xdr:row>87</xdr:row>
      <xdr:rowOff>154409</xdr:rowOff>
    </xdr:to>
    <xdr:cxnSp macro="">
      <xdr:nvCxnSpPr>
        <xdr:cNvPr id="185" name="直線コネクタ 184"/>
        <xdr:cNvCxnSpPr/>
      </xdr:nvCxnSpPr>
      <xdr:spPr>
        <a:xfrm flipV="1">
          <a:off x="4953000" y="13764833"/>
          <a:ext cx="0" cy="13057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126486</xdr:rowOff>
    </xdr:from>
    <xdr:ext cx="762000" cy="259045"/>
    <xdr:sp macro="" textlink="">
      <xdr:nvSpPr>
        <xdr:cNvPr id="186" name="人件費・物件費等の状況最小値テキスト"/>
        <xdr:cNvSpPr txBox="1"/>
      </xdr:nvSpPr>
      <xdr:spPr>
        <a:xfrm>
          <a:off x="5041900" y="1504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346,469</a:t>
          </a:r>
          <a:endParaRPr kumimoji="1" lang="ja-JP" altLang="en-US" sz="1000" b="1">
            <a:latin typeface="ＭＳ Ｐゴシック"/>
          </a:endParaRPr>
        </a:p>
      </xdr:txBody>
    </xdr:sp>
    <xdr:clientData/>
  </xdr:oneCellAnchor>
  <xdr:twoCellAnchor>
    <xdr:from>
      <xdr:col>7</xdr:col>
      <xdr:colOff>63500</xdr:colOff>
      <xdr:row>87</xdr:row>
      <xdr:rowOff>154409</xdr:rowOff>
    </xdr:from>
    <xdr:to>
      <xdr:col>7</xdr:col>
      <xdr:colOff>241300</xdr:colOff>
      <xdr:row>87</xdr:row>
      <xdr:rowOff>154409</xdr:rowOff>
    </xdr:to>
    <xdr:cxnSp macro="">
      <xdr:nvCxnSpPr>
        <xdr:cNvPr id="187" name="直線コネクタ 186"/>
        <xdr:cNvCxnSpPr/>
      </xdr:nvCxnSpPr>
      <xdr:spPr>
        <a:xfrm>
          <a:off x="4864100" y="15070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135210</xdr:rowOff>
    </xdr:from>
    <xdr:ext cx="762000" cy="259045"/>
    <xdr:sp macro="" textlink="">
      <xdr:nvSpPr>
        <xdr:cNvPr id="188" name="人件費・物件費等の状況最大値テキスト"/>
        <xdr:cNvSpPr txBox="1"/>
      </xdr:nvSpPr>
      <xdr:spPr>
        <a:xfrm>
          <a:off x="5041900" y="1350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75,908</a:t>
          </a:r>
          <a:endParaRPr kumimoji="1" lang="ja-JP" altLang="en-US" sz="1000" b="1">
            <a:latin typeface="ＭＳ Ｐゴシック"/>
          </a:endParaRPr>
        </a:p>
      </xdr:txBody>
    </xdr:sp>
    <xdr:clientData/>
  </xdr:oneCellAnchor>
  <xdr:twoCellAnchor>
    <xdr:from>
      <xdr:col>7</xdr:col>
      <xdr:colOff>63500</xdr:colOff>
      <xdr:row>80</xdr:row>
      <xdr:rowOff>48833</xdr:rowOff>
    </xdr:from>
    <xdr:to>
      <xdr:col>7</xdr:col>
      <xdr:colOff>241300</xdr:colOff>
      <xdr:row>80</xdr:row>
      <xdr:rowOff>48833</xdr:rowOff>
    </xdr:to>
    <xdr:cxnSp macro="">
      <xdr:nvCxnSpPr>
        <xdr:cNvPr id="189" name="直線コネクタ 188"/>
        <xdr:cNvCxnSpPr/>
      </xdr:nvCxnSpPr>
      <xdr:spPr>
        <a:xfrm>
          <a:off x="4864100" y="1376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152634</xdr:rowOff>
    </xdr:from>
    <xdr:to>
      <xdr:col>7</xdr:col>
      <xdr:colOff>152400</xdr:colOff>
      <xdr:row>80</xdr:row>
      <xdr:rowOff>167002</xdr:rowOff>
    </xdr:to>
    <xdr:cxnSp macro="">
      <xdr:nvCxnSpPr>
        <xdr:cNvPr id="190" name="直線コネクタ 189"/>
        <xdr:cNvCxnSpPr/>
      </xdr:nvCxnSpPr>
      <xdr:spPr>
        <a:xfrm>
          <a:off x="4114800" y="13868634"/>
          <a:ext cx="838200" cy="1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152074</xdr:rowOff>
    </xdr:from>
    <xdr:ext cx="762000" cy="259045"/>
    <xdr:sp macro="" textlink="">
      <xdr:nvSpPr>
        <xdr:cNvPr id="191" name="人件費・物件費等の状況平均値テキスト"/>
        <xdr:cNvSpPr txBox="1"/>
      </xdr:nvSpPr>
      <xdr:spPr>
        <a:xfrm>
          <a:off x="5041900" y="13868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113,613</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8547</xdr:rowOff>
    </xdr:from>
    <xdr:to>
      <xdr:col>7</xdr:col>
      <xdr:colOff>203200</xdr:colOff>
      <xdr:row>81</xdr:row>
      <xdr:rowOff>110147</xdr:rowOff>
    </xdr:to>
    <xdr:sp macro="" textlink="">
      <xdr:nvSpPr>
        <xdr:cNvPr id="192" name="フローチャート : 判断 191"/>
        <xdr:cNvSpPr/>
      </xdr:nvSpPr>
      <xdr:spPr>
        <a:xfrm>
          <a:off x="4902200" y="1389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152634</xdr:rowOff>
    </xdr:from>
    <xdr:to>
      <xdr:col>6</xdr:col>
      <xdr:colOff>0</xdr:colOff>
      <xdr:row>80</xdr:row>
      <xdr:rowOff>154676</xdr:rowOff>
    </xdr:to>
    <xdr:cxnSp macro="">
      <xdr:nvCxnSpPr>
        <xdr:cNvPr id="193" name="直線コネクタ 192"/>
        <xdr:cNvCxnSpPr/>
      </xdr:nvCxnSpPr>
      <xdr:spPr>
        <a:xfrm flipV="1">
          <a:off x="3225800" y="13868634"/>
          <a:ext cx="889000" cy="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155663</xdr:rowOff>
    </xdr:from>
    <xdr:to>
      <xdr:col>6</xdr:col>
      <xdr:colOff>50800</xdr:colOff>
      <xdr:row>81</xdr:row>
      <xdr:rowOff>85813</xdr:rowOff>
    </xdr:to>
    <xdr:sp macro="" textlink="">
      <xdr:nvSpPr>
        <xdr:cNvPr id="194" name="フローチャート : 判断 193"/>
        <xdr:cNvSpPr/>
      </xdr:nvSpPr>
      <xdr:spPr>
        <a:xfrm>
          <a:off x="4064000" y="1387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70590</xdr:rowOff>
    </xdr:from>
    <xdr:ext cx="736600" cy="259045"/>
    <xdr:sp macro="" textlink="">
      <xdr:nvSpPr>
        <xdr:cNvPr id="195" name="テキスト ボックス 194"/>
        <xdr:cNvSpPr txBox="1"/>
      </xdr:nvSpPr>
      <xdr:spPr>
        <a:xfrm>
          <a:off x="3733800" y="13958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108,571</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133455</xdr:rowOff>
    </xdr:from>
    <xdr:to>
      <xdr:col>4</xdr:col>
      <xdr:colOff>482600</xdr:colOff>
      <xdr:row>80</xdr:row>
      <xdr:rowOff>154676</xdr:rowOff>
    </xdr:to>
    <xdr:cxnSp macro="">
      <xdr:nvCxnSpPr>
        <xdr:cNvPr id="196" name="直線コネクタ 195"/>
        <xdr:cNvCxnSpPr/>
      </xdr:nvCxnSpPr>
      <xdr:spPr>
        <a:xfrm>
          <a:off x="2336800" y="13849455"/>
          <a:ext cx="889000" cy="2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5742</xdr:rowOff>
    </xdr:from>
    <xdr:to>
      <xdr:col>4</xdr:col>
      <xdr:colOff>533400</xdr:colOff>
      <xdr:row>81</xdr:row>
      <xdr:rowOff>107342</xdr:rowOff>
    </xdr:to>
    <xdr:sp macro="" textlink="">
      <xdr:nvSpPr>
        <xdr:cNvPr id="197" name="フローチャート : 判断 196"/>
        <xdr:cNvSpPr/>
      </xdr:nvSpPr>
      <xdr:spPr>
        <a:xfrm>
          <a:off x="3175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92119</xdr:rowOff>
    </xdr:from>
    <xdr:ext cx="762000" cy="259045"/>
    <xdr:sp macro="" textlink="">
      <xdr:nvSpPr>
        <xdr:cNvPr id="198" name="テキスト ボックス 197"/>
        <xdr:cNvSpPr txBox="1"/>
      </xdr:nvSpPr>
      <xdr:spPr>
        <a:xfrm>
          <a:off x="2844800" y="1397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113,032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133455</xdr:rowOff>
    </xdr:from>
    <xdr:to>
      <xdr:col>3</xdr:col>
      <xdr:colOff>279400</xdr:colOff>
      <xdr:row>80</xdr:row>
      <xdr:rowOff>135719</xdr:rowOff>
    </xdr:to>
    <xdr:cxnSp macro="">
      <xdr:nvCxnSpPr>
        <xdr:cNvPr id="199" name="直線コネクタ 198"/>
        <xdr:cNvCxnSpPr/>
      </xdr:nvCxnSpPr>
      <xdr:spPr>
        <a:xfrm flipV="1">
          <a:off x="1447800" y="13849455"/>
          <a:ext cx="889000" cy="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155707</xdr:rowOff>
    </xdr:from>
    <xdr:to>
      <xdr:col>3</xdr:col>
      <xdr:colOff>330200</xdr:colOff>
      <xdr:row>81</xdr:row>
      <xdr:rowOff>85857</xdr:rowOff>
    </xdr:to>
    <xdr:sp macro="" textlink="">
      <xdr:nvSpPr>
        <xdr:cNvPr id="200" name="フローチャート : 判断 199"/>
        <xdr:cNvSpPr/>
      </xdr:nvSpPr>
      <xdr:spPr>
        <a:xfrm>
          <a:off x="2286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70634</xdr:rowOff>
    </xdr:from>
    <xdr:ext cx="762000" cy="259045"/>
    <xdr:sp macro="" textlink="">
      <xdr:nvSpPr>
        <xdr:cNvPr id="201" name="テキスト ボックス 200"/>
        <xdr:cNvSpPr txBox="1"/>
      </xdr:nvSpPr>
      <xdr:spPr>
        <a:xfrm>
          <a:off x="1955800" y="13958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157744</xdr:rowOff>
    </xdr:from>
    <xdr:to>
      <xdr:col>2</xdr:col>
      <xdr:colOff>127000</xdr:colOff>
      <xdr:row>81</xdr:row>
      <xdr:rowOff>87894</xdr:rowOff>
    </xdr:to>
    <xdr:sp macro="" textlink="">
      <xdr:nvSpPr>
        <xdr:cNvPr id="202" name="フローチャート : 判断 201"/>
        <xdr:cNvSpPr/>
      </xdr:nvSpPr>
      <xdr:spPr>
        <a:xfrm>
          <a:off x="1397000" y="1387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72671</xdr:rowOff>
    </xdr:from>
    <xdr:ext cx="762000" cy="259045"/>
    <xdr:sp macro="" textlink="">
      <xdr:nvSpPr>
        <xdr:cNvPr id="203" name="テキスト ボックス 202"/>
        <xdr:cNvSpPr txBox="1"/>
      </xdr:nvSpPr>
      <xdr:spPr>
        <a:xfrm>
          <a:off x="1066800" y="1396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116202</xdr:rowOff>
    </xdr:from>
    <xdr:to>
      <xdr:col>7</xdr:col>
      <xdr:colOff>203200</xdr:colOff>
      <xdr:row>81</xdr:row>
      <xdr:rowOff>46352</xdr:rowOff>
    </xdr:to>
    <xdr:sp macro="" textlink="">
      <xdr:nvSpPr>
        <xdr:cNvPr id="209" name="円/楕円 208"/>
        <xdr:cNvSpPr/>
      </xdr:nvSpPr>
      <xdr:spPr>
        <a:xfrm>
          <a:off x="4902200" y="138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37479</xdr:rowOff>
    </xdr:from>
    <xdr:ext cx="762000" cy="259045"/>
    <xdr:sp macro="" textlink="">
      <xdr:nvSpPr>
        <xdr:cNvPr id="210" name="人件費・物件費等の状況該当値テキスト"/>
        <xdr:cNvSpPr txBox="1"/>
      </xdr:nvSpPr>
      <xdr:spPr>
        <a:xfrm>
          <a:off x="5041900" y="13753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100,394</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101834</xdr:rowOff>
    </xdr:from>
    <xdr:to>
      <xdr:col>6</xdr:col>
      <xdr:colOff>50800</xdr:colOff>
      <xdr:row>81</xdr:row>
      <xdr:rowOff>31984</xdr:rowOff>
    </xdr:to>
    <xdr:sp macro="" textlink="">
      <xdr:nvSpPr>
        <xdr:cNvPr id="211" name="円/楕円 210"/>
        <xdr:cNvSpPr/>
      </xdr:nvSpPr>
      <xdr:spPr>
        <a:xfrm>
          <a:off x="4064000" y="1381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42161</xdr:rowOff>
    </xdr:from>
    <xdr:ext cx="736600" cy="259045"/>
    <xdr:sp macro="" textlink="">
      <xdr:nvSpPr>
        <xdr:cNvPr id="212" name="テキスト ボックス 211"/>
        <xdr:cNvSpPr txBox="1"/>
      </xdr:nvSpPr>
      <xdr:spPr>
        <a:xfrm>
          <a:off x="3733800" y="13586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97,417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103876</xdr:rowOff>
    </xdr:from>
    <xdr:to>
      <xdr:col>4</xdr:col>
      <xdr:colOff>533400</xdr:colOff>
      <xdr:row>81</xdr:row>
      <xdr:rowOff>34026</xdr:rowOff>
    </xdr:to>
    <xdr:sp macro="" textlink="">
      <xdr:nvSpPr>
        <xdr:cNvPr id="213" name="円/楕円 212"/>
        <xdr:cNvSpPr/>
      </xdr:nvSpPr>
      <xdr:spPr>
        <a:xfrm>
          <a:off x="3175000" y="1381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44203</xdr:rowOff>
    </xdr:from>
    <xdr:ext cx="762000" cy="259045"/>
    <xdr:sp macro="" textlink="">
      <xdr:nvSpPr>
        <xdr:cNvPr id="214" name="テキスト ボックス 213"/>
        <xdr:cNvSpPr txBox="1"/>
      </xdr:nvSpPr>
      <xdr:spPr>
        <a:xfrm>
          <a:off x="2844800" y="135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97,840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82655</xdr:rowOff>
    </xdr:from>
    <xdr:to>
      <xdr:col>3</xdr:col>
      <xdr:colOff>330200</xdr:colOff>
      <xdr:row>81</xdr:row>
      <xdr:rowOff>12805</xdr:rowOff>
    </xdr:to>
    <xdr:sp macro="" textlink="">
      <xdr:nvSpPr>
        <xdr:cNvPr id="215" name="円/楕円 214"/>
        <xdr:cNvSpPr/>
      </xdr:nvSpPr>
      <xdr:spPr>
        <a:xfrm>
          <a:off x="2286000" y="137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22982</xdr:rowOff>
    </xdr:from>
    <xdr:ext cx="762000" cy="259045"/>
    <xdr:sp macro="" textlink="">
      <xdr:nvSpPr>
        <xdr:cNvPr id="216" name="テキスト ボックス 215"/>
        <xdr:cNvSpPr txBox="1"/>
      </xdr:nvSpPr>
      <xdr:spPr>
        <a:xfrm>
          <a:off x="1955800" y="1356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93,443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84919</xdr:rowOff>
    </xdr:from>
    <xdr:to>
      <xdr:col>2</xdr:col>
      <xdr:colOff>127000</xdr:colOff>
      <xdr:row>81</xdr:row>
      <xdr:rowOff>15069</xdr:rowOff>
    </xdr:to>
    <xdr:sp macro="" textlink="">
      <xdr:nvSpPr>
        <xdr:cNvPr id="217" name="円/楕円 216"/>
        <xdr:cNvSpPr/>
      </xdr:nvSpPr>
      <xdr:spPr>
        <a:xfrm>
          <a:off x="1397000" y="1380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25246</xdr:rowOff>
    </xdr:from>
    <xdr:ext cx="762000" cy="259045"/>
    <xdr:sp macro="" textlink="">
      <xdr:nvSpPr>
        <xdr:cNvPr id="218" name="テキスト ボックス 217"/>
        <xdr:cNvSpPr txBox="1"/>
      </xdr:nvSpPr>
      <xdr:spPr>
        <a:xfrm>
          <a:off x="1066800" y="13569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93,912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前年度比較で数値は上がった。</a:t>
          </a:r>
        </a:p>
        <a:p>
          <a:r>
            <a:rPr kumimoji="1" lang="ja-JP" altLang="en-US" sz="1300">
              <a:latin typeface="ＭＳ Ｐゴシック"/>
            </a:rPr>
            <a:t>類似団体平均を下回っており、県内においても低い水準にある。県下の市町村の状況を踏まえ、適正な水準となるよう努める。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4" name="直線コネクタ 233"/>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5" name="テキスト ボックス 234"/>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6" name="直線コネクタ 235"/>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7" name="テキスト ボックス 236"/>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8" name="直線コネクタ 237"/>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39" name="テキスト ボックス 238"/>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0" name="直線コネクタ 239"/>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1" name="テキスト ボックス 240"/>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2" name="直線コネクタ 241"/>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3" name="テキスト ボックス 242"/>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4" name="直線コネクタ 243"/>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5" name="テキスト ボックス 244"/>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38705</xdr:rowOff>
    </xdr:from>
    <xdr:to>
      <xdr:col>24</xdr:col>
      <xdr:colOff>558800</xdr:colOff>
      <xdr:row>88</xdr:row>
      <xdr:rowOff>114905</xdr:rowOff>
    </xdr:to>
    <xdr:cxnSp macro="">
      <xdr:nvCxnSpPr>
        <xdr:cNvPr id="249" name="直線コネクタ 248"/>
        <xdr:cNvCxnSpPr/>
      </xdr:nvCxnSpPr>
      <xdr:spPr>
        <a:xfrm flipV="1">
          <a:off x="17018000" y="13754705"/>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86982</xdr:rowOff>
    </xdr:from>
    <xdr:ext cx="762000" cy="259045"/>
    <xdr:sp macro="" textlink="">
      <xdr:nvSpPr>
        <xdr:cNvPr id="250" name="給与水準   （国との比較）最小値テキスト"/>
        <xdr:cNvSpPr txBox="1"/>
      </xdr:nvSpPr>
      <xdr:spPr>
        <a:xfrm>
          <a:off x="17106900" y="1517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102.7</a:t>
          </a:r>
          <a:endParaRPr kumimoji="1" lang="ja-JP" altLang="en-US" sz="1000" b="1">
            <a:latin typeface="ＭＳ Ｐゴシック"/>
          </a:endParaRPr>
        </a:p>
      </xdr:txBody>
    </xdr:sp>
    <xdr:clientData/>
  </xdr:oneCellAnchor>
  <xdr:twoCellAnchor>
    <xdr:from>
      <xdr:col>24</xdr:col>
      <xdr:colOff>469900</xdr:colOff>
      <xdr:row>88</xdr:row>
      <xdr:rowOff>114905</xdr:rowOff>
    </xdr:from>
    <xdr:to>
      <xdr:col>24</xdr:col>
      <xdr:colOff>647700</xdr:colOff>
      <xdr:row>88</xdr:row>
      <xdr:rowOff>114905</xdr:rowOff>
    </xdr:to>
    <xdr:cxnSp macro="">
      <xdr:nvCxnSpPr>
        <xdr:cNvPr id="251" name="直線コネクタ 250"/>
        <xdr:cNvCxnSpPr/>
      </xdr:nvCxnSpPr>
      <xdr:spPr>
        <a:xfrm>
          <a:off x="16929100" y="1520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125082</xdr:rowOff>
    </xdr:from>
    <xdr:ext cx="762000" cy="259045"/>
    <xdr:sp macro="" textlink="">
      <xdr:nvSpPr>
        <xdr:cNvPr id="252" name="給与水準   （国との比較）最大値テキスト"/>
        <xdr:cNvSpPr txBox="1"/>
      </xdr:nvSpPr>
      <xdr:spPr>
        <a:xfrm>
          <a:off x="17106900" y="1349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38705</xdr:rowOff>
    </xdr:from>
    <xdr:to>
      <xdr:col>24</xdr:col>
      <xdr:colOff>647700</xdr:colOff>
      <xdr:row>80</xdr:row>
      <xdr:rowOff>38705</xdr:rowOff>
    </xdr:to>
    <xdr:cxnSp macro="">
      <xdr:nvCxnSpPr>
        <xdr:cNvPr id="253" name="直線コネクタ 252"/>
        <xdr:cNvCxnSpPr/>
      </xdr:nvCxnSpPr>
      <xdr:spPr>
        <a:xfrm>
          <a:off x="16929100" y="1375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75898</xdr:rowOff>
    </xdr:from>
    <xdr:to>
      <xdr:col>24</xdr:col>
      <xdr:colOff>558800</xdr:colOff>
      <xdr:row>83</xdr:row>
      <xdr:rowOff>110368</xdr:rowOff>
    </xdr:to>
    <xdr:cxnSp macro="">
      <xdr:nvCxnSpPr>
        <xdr:cNvPr id="254" name="直線コネクタ 253"/>
        <xdr:cNvCxnSpPr/>
      </xdr:nvCxnSpPr>
      <xdr:spPr>
        <a:xfrm>
          <a:off x="16179800" y="14306248"/>
          <a:ext cx="8382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101495</xdr:rowOff>
    </xdr:from>
    <xdr:ext cx="762000" cy="259045"/>
    <xdr:sp macro="" textlink="">
      <xdr:nvSpPr>
        <xdr:cNvPr id="255" name="給与水準   （国との比較）平均値テキスト"/>
        <xdr:cNvSpPr txBox="1"/>
      </xdr:nvSpPr>
      <xdr:spPr>
        <a:xfrm>
          <a:off x="17106900" y="145032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129418</xdr:rowOff>
    </xdr:from>
    <xdr:to>
      <xdr:col>24</xdr:col>
      <xdr:colOff>609600</xdr:colOff>
      <xdr:row>85</xdr:row>
      <xdr:rowOff>59568</xdr:rowOff>
    </xdr:to>
    <xdr:sp macro="" textlink="">
      <xdr:nvSpPr>
        <xdr:cNvPr id="256" name="フローチャート : 判断 255"/>
        <xdr:cNvSpPr/>
      </xdr:nvSpPr>
      <xdr:spPr>
        <a:xfrm>
          <a:off x="16967200" y="1453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6955</xdr:rowOff>
    </xdr:from>
    <xdr:to>
      <xdr:col>23</xdr:col>
      <xdr:colOff>406400</xdr:colOff>
      <xdr:row>83</xdr:row>
      <xdr:rowOff>75898</xdr:rowOff>
    </xdr:to>
    <xdr:cxnSp macro="">
      <xdr:nvCxnSpPr>
        <xdr:cNvPr id="257" name="直線コネクタ 256"/>
        <xdr:cNvCxnSpPr/>
      </xdr:nvCxnSpPr>
      <xdr:spPr>
        <a:xfrm>
          <a:off x="15290800" y="142373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117929</xdr:rowOff>
    </xdr:from>
    <xdr:to>
      <xdr:col>23</xdr:col>
      <xdr:colOff>457200</xdr:colOff>
      <xdr:row>85</xdr:row>
      <xdr:rowOff>48079</xdr:rowOff>
    </xdr:to>
    <xdr:sp macro="" textlink="">
      <xdr:nvSpPr>
        <xdr:cNvPr id="258" name="フローチャート : 判断 257"/>
        <xdr:cNvSpPr/>
      </xdr:nvSpPr>
      <xdr:spPr>
        <a:xfrm>
          <a:off x="16129000" y="1451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32856</xdr:rowOff>
    </xdr:from>
    <xdr:ext cx="736600" cy="259045"/>
    <xdr:sp macro="" textlink="">
      <xdr:nvSpPr>
        <xdr:cNvPr id="259" name="テキスト ボックス 258"/>
        <xdr:cNvSpPr txBox="1"/>
      </xdr:nvSpPr>
      <xdr:spPr>
        <a:xfrm>
          <a:off x="15798800" y="1460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6955</xdr:rowOff>
    </xdr:from>
    <xdr:to>
      <xdr:col>22</xdr:col>
      <xdr:colOff>203200</xdr:colOff>
      <xdr:row>83</xdr:row>
      <xdr:rowOff>87388</xdr:rowOff>
    </xdr:to>
    <xdr:cxnSp macro="">
      <xdr:nvCxnSpPr>
        <xdr:cNvPr id="260" name="直線コネクタ 259"/>
        <xdr:cNvCxnSpPr/>
      </xdr:nvCxnSpPr>
      <xdr:spPr>
        <a:xfrm flipV="1">
          <a:off x="14401800" y="1423730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71966</xdr:rowOff>
    </xdr:from>
    <xdr:to>
      <xdr:col>22</xdr:col>
      <xdr:colOff>254000</xdr:colOff>
      <xdr:row>85</xdr:row>
      <xdr:rowOff>2116</xdr:rowOff>
    </xdr:to>
    <xdr:sp macro="" textlink="">
      <xdr:nvSpPr>
        <xdr:cNvPr id="261" name="フローチャート : 判断 260"/>
        <xdr:cNvSpPr/>
      </xdr:nvSpPr>
      <xdr:spPr>
        <a:xfrm>
          <a:off x="15240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158343</xdr:rowOff>
    </xdr:from>
    <xdr:ext cx="762000" cy="259045"/>
    <xdr:sp macro="" textlink="">
      <xdr:nvSpPr>
        <xdr:cNvPr id="262" name="テキスト ボックス 261"/>
        <xdr:cNvSpPr txBox="1"/>
      </xdr:nvSpPr>
      <xdr:spPr>
        <a:xfrm>
          <a:off x="14909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87388</xdr:rowOff>
    </xdr:from>
    <xdr:to>
      <xdr:col>21</xdr:col>
      <xdr:colOff>0</xdr:colOff>
      <xdr:row>89</xdr:row>
      <xdr:rowOff>46868</xdr:rowOff>
    </xdr:to>
    <xdr:cxnSp macro="">
      <xdr:nvCxnSpPr>
        <xdr:cNvPr id="263" name="直線コネクタ 262"/>
        <xdr:cNvCxnSpPr/>
      </xdr:nvCxnSpPr>
      <xdr:spPr>
        <a:xfrm flipV="1">
          <a:off x="13512800" y="14317738"/>
          <a:ext cx="889000" cy="988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60477</xdr:rowOff>
    </xdr:from>
    <xdr:to>
      <xdr:col>21</xdr:col>
      <xdr:colOff>50800</xdr:colOff>
      <xdr:row>84</xdr:row>
      <xdr:rowOff>162077</xdr:rowOff>
    </xdr:to>
    <xdr:sp macro="" textlink="">
      <xdr:nvSpPr>
        <xdr:cNvPr id="264" name="フローチャート : 判断 263"/>
        <xdr:cNvSpPr/>
      </xdr:nvSpPr>
      <xdr:spPr>
        <a:xfrm>
          <a:off x="14351000" y="14462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146854</xdr:rowOff>
    </xdr:from>
    <xdr:ext cx="762000" cy="259045"/>
    <xdr:sp macro="" textlink="">
      <xdr:nvSpPr>
        <xdr:cNvPr id="265" name="テキスト ボックス 264"/>
        <xdr:cNvSpPr txBox="1"/>
      </xdr:nvSpPr>
      <xdr:spPr>
        <a:xfrm>
          <a:off x="14020800" y="14548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99484</xdr:rowOff>
    </xdr:from>
    <xdr:to>
      <xdr:col>19</xdr:col>
      <xdr:colOff>533400</xdr:colOff>
      <xdr:row>90</xdr:row>
      <xdr:rowOff>29634</xdr:rowOff>
    </xdr:to>
    <xdr:sp macro="" textlink="">
      <xdr:nvSpPr>
        <xdr:cNvPr id="266" name="フローチャート : 判断 265"/>
        <xdr:cNvSpPr/>
      </xdr:nvSpPr>
      <xdr:spPr>
        <a:xfrm>
          <a:off x="13462000" y="153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14411</xdr:rowOff>
    </xdr:from>
    <xdr:ext cx="762000" cy="259045"/>
    <xdr:sp macro="" textlink="">
      <xdr:nvSpPr>
        <xdr:cNvPr id="267" name="テキスト ボックス 266"/>
        <xdr:cNvSpPr txBox="1"/>
      </xdr:nvSpPr>
      <xdr:spPr>
        <a:xfrm>
          <a:off x="13131800" y="1544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59568</xdr:rowOff>
    </xdr:from>
    <xdr:to>
      <xdr:col>24</xdr:col>
      <xdr:colOff>609600</xdr:colOff>
      <xdr:row>83</xdr:row>
      <xdr:rowOff>161168</xdr:rowOff>
    </xdr:to>
    <xdr:sp macro="" textlink="">
      <xdr:nvSpPr>
        <xdr:cNvPr id="273" name="円/楕円 272"/>
        <xdr:cNvSpPr/>
      </xdr:nvSpPr>
      <xdr:spPr>
        <a:xfrm>
          <a:off x="16967200" y="1428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76095</xdr:rowOff>
    </xdr:from>
    <xdr:ext cx="762000" cy="259045"/>
    <xdr:sp macro="" textlink="">
      <xdr:nvSpPr>
        <xdr:cNvPr id="274" name="給与水準   （国との比較）該当値テキスト"/>
        <xdr:cNvSpPr txBox="1"/>
      </xdr:nvSpPr>
      <xdr:spPr>
        <a:xfrm>
          <a:off x="17106900" y="14134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25098</xdr:rowOff>
    </xdr:from>
    <xdr:to>
      <xdr:col>23</xdr:col>
      <xdr:colOff>457200</xdr:colOff>
      <xdr:row>83</xdr:row>
      <xdr:rowOff>126698</xdr:rowOff>
    </xdr:to>
    <xdr:sp macro="" textlink="">
      <xdr:nvSpPr>
        <xdr:cNvPr id="275" name="円/楕円 274"/>
        <xdr:cNvSpPr/>
      </xdr:nvSpPr>
      <xdr:spPr>
        <a:xfrm>
          <a:off x="16129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136875</xdr:rowOff>
    </xdr:from>
    <xdr:ext cx="736600" cy="259045"/>
    <xdr:sp macro="" textlink="">
      <xdr:nvSpPr>
        <xdr:cNvPr id="276" name="テキスト ボックス 275"/>
        <xdr:cNvSpPr txBox="1"/>
      </xdr:nvSpPr>
      <xdr:spPr>
        <a:xfrm>
          <a:off x="15798800" y="14024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127605</xdr:rowOff>
    </xdr:from>
    <xdr:to>
      <xdr:col>22</xdr:col>
      <xdr:colOff>254000</xdr:colOff>
      <xdr:row>83</xdr:row>
      <xdr:rowOff>57755</xdr:rowOff>
    </xdr:to>
    <xdr:sp macro="" textlink="">
      <xdr:nvSpPr>
        <xdr:cNvPr id="277" name="円/楕円 276"/>
        <xdr:cNvSpPr/>
      </xdr:nvSpPr>
      <xdr:spPr>
        <a:xfrm>
          <a:off x="15240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67932</xdr:rowOff>
    </xdr:from>
    <xdr:ext cx="762000" cy="259045"/>
    <xdr:sp macro="" textlink="">
      <xdr:nvSpPr>
        <xdr:cNvPr id="278" name="テキスト ボックス 277"/>
        <xdr:cNvSpPr txBox="1"/>
      </xdr:nvSpPr>
      <xdr:spPr>
        <a:xfrm>
          <a:off x="14909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36588</xdr:rowOff>
    </xdr:from>
    <xdr:to>
      <xdr:col>21</xdr:col>
      <xdr:colOff>50800</xdr:colOff>
      <xdr:row>83</xdr:row>
      <xdr:rowOff>138188</xdr:rowOff>
    </xdr:to>
    <xdr:sp macro="" textlink="">
      <xdr:nvSpPr>
        <xdr:cNvPr id="279" name="円/楕円 278"/>
        <xdr:cNvSpPr/>
      </xdr:nvSpPr>
      <xdr:spPr>
        <a:xfrm>
          <a:off x="14351000" y="142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148365</xdr:rowOff>
    </xdr:from>
    <xdr:ext cx="762000" cy="259045"/>
    <xdr:sp macro="" textlink="">
      <xdr:nvSpPr>
        <xdr:cNvPr id="280" name="テキスト ボックス 279"/>
        <xdr:cNvSpPr txBox="1"/>
      </xdr:nvSpPr>
      <xdr:spPr>
        <a:xfrm>
          <a:off x="14020800" y="1403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167518</xdr:rowOff>
    </xdr:from>
    <xdr:to>
      <xdr:col>19</xdr:col>
      <xdr:colOff>533400</xdr:colOff>
      <xdr:row>89</xdr:row>
      <xdr:rowOff>97668</xdr:rowOff>
    </xdr:to>
    <xdr:sp macro="" textlink="">
      <xdr:nvSpPr>
        <xdr:cNvPr id="281" name="円/楕円 280"/>
        <xdr:cNvSpPr/>
      </xdr:nvSpPr>
      <xdr:spPr>
        <a:xfrm>
          <a:off x="13462000" y="1525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107845</xdr:rowOff>
    </xdr:from>
    <xdr:ext cx="762000" cy="259045"/>
    <xdr:sp macro="" textlink="">
      <xdr:nvSpPr>
        <xdr:cNvPr id="282" name="テキスト ボックス 281"/>
        <xdr:cNvSpPr txBox="1"/>
      </xdr:nvSpPr>
      <xdr:spPr>
        <a:xfrm>
          <a:off x="13131800" y="15023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22/100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集中改革プラン」を基に職員数の削減を行ってきており、類似団体平均を下回る水準を維持しているが、保育士不足の解消のため正規職員採用し、数値の増加があった。引き続き人口及び業務量を勘案し、適切な定員管理に努め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134710</xdr:rowOff>
    </xdr:from>
    <xdr:to>
      <xdr:col>24</xdr:col>
      <xdr:colOff>558800</xdr:colOff>
      <xdr:row>67</xdr:row>
      <xdr:rowOff>121376</xdr:rowOff>
    </xdr:to>
    <xdr:cxnSp macro="">
      <xdr:nvCxnSpPr>
        <xdr:cNvPr id="314" name="直線コネクタ 313"/>
        <xdr:cNvCxnSpPr/>
      </xdr:nvCxnSpPr>
      <xdr:spPr>
        <a:xfrm flipV="1">
          <a:off x="17018000" y="9907360"/>
          <a:ext cx="0" cy="17011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93453</xdr:rowOff>
    </xdr:from>
    <xdr:ext cx="762000" cy="259045"/>
    <xdr:sp macro="" textlink="">
      <xdr:nvSpPr>
        <xdr:cNvPr id="315" name="定員管理の状況最小値テキスト"/>
        <xdr:cNvSpPr txBox="1"/>
      </xdr:nvSpPr>
      <xdr:spPr>
        <a:xfrm>
          <a:off x="17106900" y="11580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13.72</a:t>
          </a:r>
          <a:endParaRPr kumimoji="1" lang="ja-JP" altLang="en-US" sz="1000" b="1">
            <a:latin typeface="ＭＳ Ｐゴシック"/>
          </a:endParaRPr>
        </a:p>
      </xdr:txBody>
    </xdr:sp>
    <xdr:clientData/>
  </xdr:oneCellAnchor>
  <xdr:twoCellAnchor>
    <xdr:from>
      <xdr:col>24</xdr:col>
      <xdr:colOff>469900</xdr:colOff>
      <xdr:row>67</xdr:row>
      <xdr:rowOff>121376</xdr:rowOff>
    </xdr:from>
    <xdr:to>
      <xdr:col>24</xdr:col>
      <xdr:colOff>647700</xdr:colOff>
      <xdr:row>67</xdr:row>
      <xdr:rowOff>121376</xdr:rowOff>
    </xdr:to>
    <xdr:cxnSp macro="">
      <xdr:nvCxnSpPr>
        <xdr:cNvPr id="316" name="直線コネクタ 315"/>
        <xdr:cNvCxnSpPr/>
      </xdr:nvCxnSpPr>
      <xdr:spPr>
        <a:xfrm>
          <a:off x="16929100" y="1160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49637</xdr:rowOff>
    </xdr:from>
    <xdr:ext cx="762000" cy="259045"/>
    <xdr:sp macro="" textlink="">
      <xdr:nvSpPr>
        <xdr:cNvPr id="317" name="定員管理の状況最大値テキスト"/>
        <xdr:cNvSpPr txBox="1"/>
      </xdr:nvSpPr>
      <xdr:spPr>
        <a:xfrm>
          <a:off x="17106900" y="965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57</xdr:row>
      <xdr:rowOff>134710</xdr:rowOff>
    </xdr:from>
    <xdr:to>
      <xdr:col>24</xdr:col>
      <xdr:colOff>647700</xdr:colOff>
      <xdr:row>57</xdr:row>
      <xdr:rowOff>134710</xdr:rowOff>
    </xdr:to>
    <xdr:cxnSp macro="">
      <xdr:nvCxnSpPr>
        <xdr:cNvPr id="318" name="直線コネクタ 317"/>
        <xdr:cNvCxnSpPr/>
      </xdr:nvCxnSpPr>
      <xdr:spPr>
        <a:xfrm>
          <a:off x="16929100" y="990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12428</xdr:rowOff>
    </xdr:from>
    <xdr:to>
      <xdr:col>24</xdr:col>
      <xdr:colOff>558800</xdr:colOff>
      <xdr:row>59</xdr:row>
      <xdr:rowOff>15875</xdr:rowOff>
    </xdr:to>
    <xdr:cxnSp macro="">
      <xdr:nvCxnSpPr>
        <xdr:cNvPr id="319" name="直線コネクタ 318"/>
        <xdr:cNvCxnSpPr/>
      </xdr:nvCxnSpPr>
      <xdr:spPr>
        <a:xfrm>
          <a:off x="16179800" y="10127978"/>
          <a:ext cx="8382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156046</xdr:rowOff>
    </xdr:from>
    <xdr:ext cx="762000" cy="259045"/>
    <xdr:sp macro="" textlink="">
      <xdr:nvSpPr>
        <xdr:cNvPr id="320" name="定員管理の状況平均値テキスト"/>
        <xdr:cNvSpPr txBox="1"/>
      </xdr:nvSpPr>
      <xdr:spPr>
        <a:xfrm>
          <a:off x="17106900" y="10271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12519</xdr:rowOff>
    </xdr:from>
    <xdr:to>
      <xdr:col>24</xdr:col>
      <xdr:colOff>609600</xdr:colOff>
      <xdr:row>60</xdr:row>
      <xdr:rowOff>114119</xdr:rowOff>
    </xdr:to>
    <xdr:sp macro="" textlink="">
      <xdr:nvSpPr>
        <xdr:cNvPr id="321" name="フローチャート : 判断 320"/>
        <xdr:cNvSpPr/>
      </xdr:nvSpPr>
      <xdr:spPr>
        <a:xfrm>
          <a:off x="16967200" y="1029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168366</xdr:rowOff>
    </xdr:from>
    <xdr:to>
      <xdr:col>23</xdr:col>
      <xdr:colOff>406400</xdr:colOff>
      <xdr:row>59</xdr:row>
      <xdr:rowOff>12428</xdr:rowOff>
    </xdr:to>
    <xdr:cxnSp macro="">
      <xdr:nvCxnSpPr>
        <xdr:cNvPr id="322" name="直線コネクタ 321"/>
        <xdr:cNvCxnSpPr/>
      </xdr:nvCxnSpPr>
      <xdr:spPr>
        <a:xfrm>
          <a:off x="15290800" y="10112466"/>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158115</xdr:rowOff>
    </xdr:from>
    <xdr:to>
      <xdr:col>23</xdr:col>
      <xdr:colOff>457200</xdr:colOff>
      <xdr:row>60</xdr:row>
      <xdr:rowOff>88265</xdr:rowOff>
    </xdr:to>
    <xdr:sp macro="" textlink="">
      <xdr:nvSpPr>
        <xdr:cNvPr id="323" name="フローチャート : 判断 322"/>
        <xdr:cNvSpPr/>
      </xdr:nvSpPr>
      <xdr:spPr>
        <a:xfrm>
          <a:off x="16129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73042</xdr:rowOff>
    </xdr:from>
    <xdr:ext cx="736600" cy="259045"/>
    <xdr:sp macro="" textlink="">
      <xdr:nvSpPr>
        <xdr:cNvPr id="324" name="テキスト ボックス 323"/>
        <xdr:cNvSpPr txBox="1"/>
      </xdr:nvSpPr>
      <xdr:spPr>
        <a:xfrm>
          <a:off x="15798800" y="1036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168366</xdr:rowOff>
    </xdr:from>
    <xdr:to>
      <xdr:col>22</xdr:col>
      <xdr:colOff>203200</xdr:colOff>
      <xdr:row>59</xdr:row>
      <xdr:rowOff>3810</xdr:rowOff>
    </xdr:to>
    <xdr:cxnSp macro="">
      <xdr:nvCxnSpPr>
        <xdr:cNvPr id="325" name="直線コネクタ 324"/>
        <xdr:cNvCxnSpPr/>
      </xdr:nvCxnSpPr>
      <xdr:spPr>
        <a:xfrm flipV="1">
          <a:off x="14401800" y="10112466"/>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65949</xdr:rowOff>
    </xdr:from>
    <xdr:to>
      <xdr:col>22</xdr:col>
      <xdr:colOff>254000</xdr:colOff>
      <xdr:row>60</xdr:row>
      <xdr:rowOff>167549</xdr:rowOff>
    </xdr:to>
    <xdr:sp macro="" textlink="">
      <xdr:nvSpPr>
        <xdr:cNvPr id="326" name="フローチャート : 判断 325"/>
        <xdr:cNvSpPr/>
      </xdr:nvSpPr>
      <xdr:spPr>
        <a:xfrm>
          <a:off x="15240000" y="1035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152326</xdr:rowOff>
    </xdr:from>
    <xdr:ext cx="762000" cy="259045"/>
    <xdr:sp macro="" textlink="">
      <xdr:nvSpPr>
        <xdr:cNvPr id="327" name="テキスト ボックス 326"/>
        <xdr:cNvSpPr txBox="1"/>
      </xdr:nvSpPr>
      <xdr:spPr>
        <a:xfrm>
          <a:off x="14909800" y="10439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3810</xdr:rowOff>
    </xdr:from>
    <xdr:to>
      <xdr:col>21</xdr:col>
      <xdr:colOff>0</xdr:colOff>
      <xdr:row>59</xdr:row>
      <xdr:rowOff>12428</xdr:rowOff>
    </xdr:to>
    <xdr:cxnSp macro="">
      <xdr:nvCxnSpPr>
        <xdr:cNvPr id="328" name="直線コネクタ 327"/>
        <xdr:cNvCxnSpPr/>
      </xdr:nvCxnSpPr>
      <xdr:spPr>
        <a:xfrm flipV="1">
          <a:off x="13512800" y="10119360"/>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67673</xdr:rowOff>
    </xdr:from>
    <xdr:to>
      <xdr:col>21</xdr:col>
      <xdr:colOff>50800</xdr:colOff>
      <xdr:row>60</xdr:row>
      <xdr:rowOff>169273</xdr:rowOff>
    </xdr:to>
    <xdr:sp macro="" textlink="">
      <xdr:nvSpPr>
        <xdr:cNvPr id="329" name="フローチャート : 判断 328"/>
        <xdr:cNvSpPr/>
      </xdr:nvSpPr>
      <xdr:spPr>
        <a:xfrm>
          <a:off x="14351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154050</xdr:rowOff>
    </xdr:from>
    <xdr:ext cx="762000" cy="259045"/>
    <xdr:sp macro="" textlink="">
      <xdr:nvSpPr>
        <xdr:cNvPr id="330" name="テキスト ボックス 329"/>
        <xdr:cNvSpPr txBox="1"/>
      </xdr:nvSpPr>
      <xdr:spPr>
        <a:xfrm>
          <a:off x="14020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67673</xdr:rowOff>
    </xdr:from>
    <xdr:to>
      <xdr:col>19</xdr:col>
      <xdr:colOff>533400</xdr:colOff>
      <xdr:row>60</xdr:row>
      <xdr:rowOff>169273</xdr:rowOff>
    </xdr:to>
    <xdr:sp macro="" textlink="">
      <xdr:nvSpPr>
        <xdr:cNvPr id="331" name="フローチャート : 判断 330"/>
        <xdr:cNvSpPr/>
      </xdr:nvSpPr>
      <xdr:spPr>
        <a:xfrm>
          <a:off x="13462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154050</xdr:rowOff>
    </xdr:from>
    <xdr:ext cx="762000" cy="259045"/>
    <xdr:sp macro="" textlink="">
      <xdr:nvSpPr>
        <xdr:cNvPr id="332" name="テキスト ボックス 331"/>
        <xdr:cNvSpPr txBox="1"/>
      </xdr:nvSpPr>
      <xdr:spPr>
        <a:xfrm>
          <a:off x="13131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136525</xdr:rowOff>
    </xdr:from>
    <xdr:to>
      <xdr:col>24</xdr:col>
      <xdr:colOff>609600</xdr:colOff>
      <xdr:row>59</xdr:row>
      <xdr:rowOff>66675</xdr:rowOff>
    </xdr:to>
    <xdr:sp macro="" textlink="">
      <xdr:nvSpPr>
        <xdr:cNvPr id="338" name="円/楕円 337"/>
        <xdr:cNvSpPr/>
      </xdr:nvSpPr>
      <xdr:spPr>
        <a:xfrm>
          <a:off x="16967200" y="1008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153052</xdr:rowOff>
    </xdr:from>
    <xdr:ext cx="762000" cy="259045"/>
    <xdr:sp macro="" textlink="">
      <xdr:nvSpPr>
        <xdr:cNvPr id="339" name="定員管理の状況該当値テキスト"/>
        <xdr:cNvSpPr txBox="1"/>
      </xdr:nvSpPr>
      <xdr:spPr>
        <a:xfrm>
          <a:off x="17106900" y="9925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5.15</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133078</xdr:rowOff>
    </xdr:from>
    <xdr:to>
      <xdr:col>23</xdr:col>
      <xdr:colOff>457200</xdr:colOff>
      <xdr:row>59</xdr:row>
      <xdr:rowOff>63228</xdr:rowOff>
    </xdr:to>
    <xdr:sp macro="" textlink="">
      <xdr:nvSpPr>
        <xdr:cNvPr id="340" name="円/楕円 339"/>
        <xdr:cNvSpPr/>
      </xdr:nvSpPr>
      <xdr:spPr>
        <a:xfrm>
          <a:off x="161290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73405</xdr:rowOff>
    </xdr:from>
    <xdr:ext cx="736600" cy="259045"/>
    <xdr:sp macro="" textlink="">
      <xdr:nvSpPr>
        <xdr:cNvPr id="341" name="テキスト ボックス 340"/>
        <xdr:cNvSpPr txBox="1"/>
      </xdr:nvSpPr>
      <xdr:spPr>
        <a:xfrm>
          <a:off x="15798800" y="9846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117566</xdr:rowOff>
    </xdr:from>
    <xdr:to>
      <xdr:col>22</xdr:col>
      <xdr:colOff>254000</xdr:colOff>
      <xdr:row>59</xdr:row>
      <xdr:rowOff>47716</xdr:rowOff>
    </xdr:to>
    <xdr:sp macro="" textlink="">
      <xdr:nvSpPr>
        <xdr:cNvPr id="342" name="円/楕円 341"/>
        <xdr:cNvSpPr/>
      </xdr:nvSpPr>
      <xdr:spPr>
        <a:xfrm>
          <a:off x="15240000" y="1006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57893</xdr:rowOff>
    </xdr:from>
    <xdr:ext cx="762000" cy="259045"/>
    <xdr:sp macro="" textlink="">
      <xdr:nvSpPr>
        <xdr:cNvPr id="343" name="テキスト ボックス 342"/>
        <xdr:cNvSpPr txBox="1"/>
      </xdr:nvSpPr>
      <xdr:spPr>
        <a:xfrm>
          <a:off x="14909800" y="983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124460</xdr:rowOff>
    </xdr:from>
    <xdr:to>
      <xdr:col>21</xdr:col>
      <xdr:colOff>50800</xdr:colOff>
      <xdr:row>59</xdr:row>
      <xdr:rowOff>54610</xdr:rowOff>
    </xdr:to>
    <xdr:sp macro="" textlink="">
      <xdr:nvSpPr>
        <xdr:cNvPr id="344" name="円/楕円 343"/>
        <xdr:cNvSpPr/>
      </xdr:nvSpPr>
      <xdr:spPr>
        <a:xfrm>
          <a:off x="14351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64787</xdr:rowOff>
    </xdr:from>
    <xdr:ext cx="762000" cy="259045"/>
    <xdr:sp macro="" textlink="">
      <xdr:nvSpPr>
        <xdr:cNvPr id="345" name="テキスト ボックス 344"/>
        <xdr:cNvSpPr txBox="1"/>
      </xdr:nvSpPr>
      <xdr:spPr>
        <a:xfrm>
          <a:off x="14020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133078</xdr:rowOff>
    </xdr:from>
    <xdr:to>
      <xdr:col>19</xdr:col>
      <xdr:colOff>533400</xdr:colOff>
      <xdr:row>59</xdr:row>
      <xdr:rowOff>63228</xdr:rowOff>
    </xdr:to>
    <xdr:sp macro="" textlink="">
      <xdr:nvSpPr>
        <xdr:cNvPr id="346" name="円/楕円 345"/>
        <xdr:cNvSpPr/>
      </xdr:nvSpPr>
      <xdr:spPr>
        <a:xfrm>
          <a:off x="13462000" y="10077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73405</xdr:rowOff>
    </xdr:from>
    <xdr:ext cx="762000" cy="259045"/>
    <xdr:sp macro="" textlink="">
      <xdr:nvSpPr>
        <xdr:cNvPr id="347" name="テキスト ボックス 346"/>
        <xdr:cNvSpPr txBox="1"/>
      </xdr:nvSpPr>
      <xdr:spPr>
        <a:xfrm>
          <a:off x="13131800" y="984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27/100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23</a:t>
          </a:r>
          <a:r>
            <a:rPr kumimoji="1" lang="ja-JP" altLang="en-US" sz="1300">
              <a:latin typeface="ＭＳ Ｐゴシック"/>
            </a:rPr>
            <a:t>年度以降、数値は改善傾向にあったが、臨財債の経年借り入れと、それに伴う金利据え置き期間終了により公債費が増加傾向にある。今後起債について適切に判断し、精査に努める。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44</xdr:row>
      <xdr:rowOff>155448</xdr:rowOff>
    </xdr:to>
    <xdr:cxnSp macro="">
      <xdr:nvCxnSpPr>
        <xdr:cNvPr id="374" name="直線コネクタ 373"/>
        <xdr:cNvCxnSpPr/>
      </xdr:nvCxnSpPr>
      <xdr:spPr>
        <a:xfrm flipV="1">
          <a:off x="17018000" y="6193536"/>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7"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78" name="直線コネクタ 377"/>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54864</xdr:rowOff>
    </xdr:from>
    <xdr:to>
      <xdr:col>24</xdr:col>
      <xdr:colOff>558800</xdr:colOff>
      <xdr:row>38</xdr:row>
      <xdr:rowOff>151384</xdr:rowOff>
    </xdr:to>
    <xdr:cxnSp macro="">
      <xdr:nvCxnSpPr>
        <xdr:cNvPr id="379" name="直線コネクタ 378"/>
        <xdr:cNvCxnSpPr/>
      </xdr:nvCxnSpPr>
      <xdr:spPr>
        <a:xfrm>
          <a:off x="16179800" y="6569964"/>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152163</xdr:rowOff>
    </xdr:from>
    <xdr:ext cx="762000" cy="259045"/>
    <xdr:sp macro="" textlink="">
      <xdr:nvSpPr>
        <xdr:cNvPr id="380"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81" name="フローチャート : 判断 380"/>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16256</xdr:rowOff>
    </xdr:from>
    <xdr:to>
      <xdr:col>23</xdr:col>
      <xdr:colOff>406400</xdr:colOff>
      <xdr:row>38</xdr:row>
      <xdr:rowOff>54864</xdr:rowOff>
    </xdr:to>
    <xdr:cxnSp macro="">
      <xdr:nvCxnSpPr>
        <xdr:cNvPr id="382" name="直線コネクタ 381"/>
        <xdr:cNvCxnSpPr/>
      </xdr:nvCxnSpPr>
      <xdr:spPr>
        <a:xfrm>
          <a:off x="15290800" y="65313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8636</xdr:rowOff>
    </xdr:from>
    <xdr:to>
      <xdr:col>23</xdr:col>
      <xdr:colOff>457200</xdr:colOff>
      <xdr:row>40</xdr:row>
      <xdr:rowOff>110236</xdr:rowOff>
    </xdr:to>
    <xdr:sp macro="" textlink="">
      <xdr:nvSpPr>
        <xdr:cNvPr id="383" name="フローチャート : 判断 382"/>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95013</xdr:rowOff>
    </xdr:from>
    <xdr:ext cx="736600" cy="259045"/>
    <xdr:sp macro="" textlink="">
      <xdr:nvSpPr>
        <xdr:cNvPr id="384" name="テキスト ボックス 383"/>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16256</xdr:rowOff>
    </xdr:from>
    <xdr:to>
      <xdr:col>22</xdr:col>
      <xdr:colOff>203200</xdr:colOff>
      <xdr:row>38</xdr:row>
      <xdr:rowOff>83820</xdr:rowOff>
    </xdr:to>
    <xdr:cxnSp macro="">
      <xdr:nvCxnSpPr>
        <xdr:cNvPr id="385" name="直線コネクタ 384"/>
        <xdr:cNvCxnSpPr/>
      </xdr:nvCxnSpPr>
      <xdr:spPr>
        <a:xfrm flipV="1">
          <a:off x="14401800" y="653135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95504</xdr:rowOff>
    </xdr:from>
    <xdr:to>
      <xdr:col>22</xdr:col>
      <xdr:colOff>254000</xdr:colOff>
      <xdr:row>41</xdr:row>
      <xdr:rowOff>25654</xdr:rowOff>
    </xdr:to>
    <xdr:sp macro="" textlink="">
      <xdr:nvSpPr>
        <xdr:cNvPr id="386" name="フローチャート : 判断 385"/>
        <xdr:cNvSpPr/>
      </xdr:nvSpPr>
      <xdr:spPr>
        <a:xfrm>
          <a:off x="15240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10431</xdr:rowOff>
    </xdr:from>
    <xdr:ext cx="762000" cy="259045"/>
    <xdr:sp macro="" textlink="">
      <xdr:nvSpPr>
        <xdr:cNvPr id="387" name="テキスト ボックス 386"/>
        <xdr:cNvSpPr txBox="1"/>
      </xdr:nvSpPr>
      <xdr:spPr>
        <a:xfrm>
          <a:off x="14909800" y="7039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83820</xdr:rowOff>
    </xdr:from>
    <xdr:to>
      <xdr:col>21</xdr:col>
      <xdr:colOff>0</xdr:colOff>
      <xdr:row>39</xdr:row>
      <xdr:rowOff>47498</xdr:rowOff>
    </xdr:to>
    <xdr:cxnSp macro="">
      <xdr:nvCxnSpPr>
        <xdr:cNvPr id="388" name="直線コネクタ 387"/>
        <xdr:cNvCxnSpPr/>
      </xdr:nvCxnSpPr>
      <xdr:spPr>
        <a:xfrm flipV="1">
          <a:off x="13512800" y="659892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1270</xdr:rowOff>
    </xdr:from>
    <xdr:to>
      <xdr:col>21</xdr:col>
      <xdr:colOff>50800</xdr:colOff>
      <xdr:row>41</xdr:row>
      <xdr:rowOff>102870</xdr:rowOff>
    </xdr:to>
    <xdr:sp macro="" textlink="">
      <xdr:nvSpPr>
        <xdr:cNvPr id="389" name="フローチャート :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87647</xdr:rowOff>
    </xdr:from>
    <xdr:ext cx="762000" cy="259045"/>
    <xdr:sp macro="" textlink="">
      <xdr:nvSpPr>
        <xdr:cNvPr id="390" name="テキスト ボックス 389"/>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100584</xdr:rowOff>
    </xdr:from>
    <xdr:to>
      <xdr:col>24</xdr:col>
      <xdr:colOff>609600</xdr:colOff>
      <xdr:row>39</xdr:row>
      <xdr:rowOff>30734</xdr:rowOff>
    </xdr:to>
    <xdr:sp macro="" textlink="">
      <xdr:nvSpPr>
        <xdr:cNvPr id="398" name="円/楕円 397"/>
        <xdr:cNvSpPr/>
      </xdr:nvSpPr>
      <xdr:spPr>
        <a:xfrm>
          <a:off x="16967200" y="661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117111</xdr:rowOff>
    </xdr:from>
    <xdr:ext cx="762000" cy="259045"/>
    <xdr:sp macro="" textlink="">
      <xdr:nvSpPr>
        <xdr:cNvPr id="399" name="公債費負担の状況該当値テキスト"/>
        <xdr:cNvSpPr txBox="1"/>
      </xdr:nvSpPr>
      <xdr:spPr>
        <a:xfrm>
          <a:off x="17106900" y="64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4064</xdr:rowOff>
    </xdr:from>
    <xdr:to>
      <xdr:col>23</xdr:col>
      <xdr:colOff>457200</xdr:colOff>
      <xdr:row>38</xdr:row>
      <xdr:rowOff>105664</xdr:rowOff>
    </xdr:to>
    <xdr:sp macro="" textlink="">
      <xdr:nvSpPr>
        <xdr:cNvPr id="400" name="円/楕円 399"/>
        <xdr:cNvSpPr/>
      </xdr:nvSpPr>
      <xdr:spPr>
        <a:xfrm>
          <a:off x="16129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115841</xdr:rowOff>
    </xdr:from>
    <xdr:ext cx="736600" cy="259045"/>
    <xdr:sp macro="" textlink="">
      <xdr:nvSpPr>
        <xdr:cNvPr id="401" name="テキスト ボックス 400"/>
        <xdr:cNvSpPr txBox="1"/>
      </xdr:nvSpPr>
      <xdr:spPr>
        <a:xfrm>
          <a:off x="15798800" y="628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136906</xdr:rowOff>
    </xdr:from>
    <xdr:to>
      <xdr:col>22</xdr:col>
      <xdr:colOff>254000</xdr:colOff>
      <xdr:row>38</xdr:row>
      <xdr:rowOff>67056</xdr:rowOff>
    </xdr:to>
    <xdr:sp macro="" textlink="">
      <xdr:nvSpPr>
        <xdr:cNvPr id="402" name="円/楕円 401"/>
        <xdr:cNvSpPr/>
      </xdr:nvSpPr>
      <xdr:spPr>
        <a:xfrm>
          <a:off x="152400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77233</xdr:rowOff>
    </xdr:from>
    <xdr:ext cx="762000" cy="259045"/>
    <xdr:sp macro="" textlink="">
      <xdr:nvSpPr>
        <xdr:cNvPr id="403" name="テキスト ボックス 402"/>
        <xdr:cNvSpPr txBox="1"/>
      </xdr:nvSpPr>
      <xdr:spPr>
        <a:xfrm>
          <a:off x="14909800" y="624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33020</xdr:rowOff>
    </xdr:from>
    <xdr:to>
      <xdr:col>21</xdr:col>
      <xdr:colOff>50800</xdr:colOff>
      <xdr:row>38</xdr:row>
      <xdr:rowOff>134620</xdr:rowOff>
    </xdr:to>
    <xdr:sp macro="" textlink="">
      <xdr:nvSpPr>
        <xdr:cNvPr id="404" name="円/楕円 403"/>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144797</xdr:rowOff>
    </xdr:from>
    <xdr:ext cx="762000" cy="259045"/>
    <xdr:sp macro="" textlink="">
      <xdr:nvSpPr>
        <xdr:cNvPr id="405" name="テキスト ボックス 404"/>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168148</xdr:rowOff>
    </xdr:from>
    <xdr:to>
      <xdr:col>19</xdr:col>
      <xdr:colOff>533400</xdr:colOff>
      <xdr:row>39</xdr:row>
      <xdr:rowOff>98298</xdr:rowOff>
    </xdr:to>
    <xdr:sp macro="" textlink="">
      <xdr:nvSpPr>
        <xdr:cNvPr id="406" name="円/楕円 405"/>
        <xdr:cNvSpPr/>
      </xdr:nvSpPr>
      <xdr:spPr>
        <a:xfrm>
          <a:off x="13462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108475</xdr:rowOff>
    </xdr:from>
    <xdr:ext cx="762000" cy="259045"/>
    <xdr:sp macro="" textlink="">
      <xdr:nvSpPr>
        <xdr:cNvPr id="407" name="テキスト ボックス 406"/>
        <xdr:cNvSpPr txBox="1"/>
      </xdr:nvSpPr>
      <xdr:spPr>
        <a:xfrm>
          <a:off x="13131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近年、臨時財政対策債以外の借入を行って</a:t>
          </a:r>
          <a:r>
            <a:rPr kumimoji="1" lang="ja-JP" altLang="en-US" sz="1100">
              <a:solidFill>
                <a:schemeClr val="dk1"/>
              </a:solidFill>
              <a:effectLst/>
              <a:latin typeface="+mn-lt"/>
              <a:ea typeface="+mn-ea"/>
              <a:cs typeface="+mn-cs"/>
            </a:rPr>
            <a:t>いなかったため</a:t>
          </a:r>
          <a:r>
            <a:rPr kumimoji="1" lang="ja-JP" altLang="ja-JP" sz="1100">
              <a:solidFill>
                <a:schemeClr val="dk1"/>
              </a:solidFill>
              <a:effectLst/>
              <a:latin typeface="+mn-lt"/>
              <a:ea typeface="+mn-ea"/>
              <a:cs typeface="+mn-cs"/>
            </a:rPr>
            <a:t>、地方債現在高が減少傾向にあ</a:t>
          </a:r>
          <a:r>
            <a:rPr kumimoji="1" lang="ja-JP" altLang="en-US" sz="1100">
              <a:solidFill>
                <a:schemeClr val="dk1"/>
              </a:solidFill>
              <a:effectLst/>
              <a:latin typeface="+mn-lt"/>
              <a:ea typeface="+mn-ea"/>
              <a:cs typeface="+mn-cs"/>
            </a:rPr>
            <a:t>ったが、</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年度は臨時財政対策債以外に公共施設、義務教育施設等改修のため借入を行ったため、前年比</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ポイント上昇した。</a:t>
          </a:r>
          <a:endParaRPr kumimoji="1" lang="en-US" altLang="ja-JP" sz="11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169469</xdr:rowOff>
    </xdr:to>
    <xdr:cxnSp macro="">
      <xdr:nvCxnSpPr>
        <xdr:cNvPr id="434" name="直線コネクタ 433"/>
        <xdr:cNvCxnSpPr/>
      </xdr:nvCxnSpPr>
      <xdr:spPr>
        <a:xfrm flipV="1">
          <a:off x="17018000" y="2451100"/>
          <a:ext cx="0" cy="1490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141546</xdr:rowOff>
    </xdr:from>
    <xdr:ext cx="762000" cy="259045"/>
    <xdr:sp macro="" textlink="">
      <xdr:nvSpPr>
        <xdr:cNvPr id="435" name="将来負担の状況最小値テキスト"/>
        <xdr:cNvSpPr txBox="1"/>
      </xdr:nvSpPr>
      <xdr:spPr>
        <a:xfrm>
          <a:off x="17106900" y="3913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154.4</a:t>
          </a:r>
          <a:endParaRPr kumimoji="1" lang="ja-JP" altLang="en-US" sz="1000" b="1">
            <a:latin typeface="ＭＳ Ｐゴシック"/>
          </a:endParaRPr>
        </a:p>
      </xdr:txBody>
    </xdr:sp>
    <xdr:clientData/>
  </xdr:oneCellAnchor>
  <xdr:twoCellAnchor>
    <xdr:from>
      <xdr:col>24</xdr:col>
      <xdr:colOff>469900</xdr:colOff>
      <xdr:row>22</xdr:row>
      <xdr:rowOff>169469</xdr:rowOff>
    </xdr:from>
    <xdr:to>
      <xdr:col>24</xdr:col>
      <xdr:colOff>647700</xdr:colOff>
      <xdr:row>22</xdr:row>
      <xdr:rowOff>169469</xdr:rowOff>
    </xdr:to>
    <xdr:cxnSp macro="">
      <xdr:nvCxnSpPr>
        <xdr:cNvPr id="436" name="直線コネクタ 435"/>
        <xdr:cNvCxnSpPr/>
      </xdr:nvCxnSpPr>
      <xdr:spPr>
        <a:xfrm>
          <a:off x="16929100" y="3941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3319</xdr:rowOff>
    </xdr:from>
    <xdr:ext cx="762000" cy="259045"/>
    <xdr:sp macro="" textlink="">
      <xdr:nvSpPr>
        <xdr:cNvPr id="439" name="将来負担の状況平均値テキスト"/>
        <xdr:cNvSpPr txBox="1"/>
      </xdr:nvSpPr>
      <xdr:spPr>
        <a:xfrm>
          <a:off x="17106900" y="2575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31242</xdr:rowOff>
    </xdr:from>
    <xdr:to>
      <xdr:col>24</xdr:col>
      <xdr:colOff>609600</xdr:colOff>
      <xdr:row>15</xdr:row>
      <xdr:rowOff>132842</xdr:rowOff>
    </xdr:to>
    <xdr:sp macro="" textlink="">
      <xdr:nvSpPr>
        <xdr:cNvPr id="440" name="フローチャート : 判断 439"/>
        <xdr:cNvSpPr/>
      </xdr:nvSpPr>
      <xdr:spPr>
        <a:xfrm>
          <a:off x="16967200" y="260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125476</xdr:rowOff>
    </xdr:from>
    <xdr:to>
      <xdr:col>23</xdr:col>
      <xdr:colOff>457200</xdr:colOff>
      <xdr:row>15</xdr:row>
      <xdr:rowOff>55626</xdr:rowOff>
    </xdr:to>
    <xdr:sp macro="" textlink="">
      <xdr:nvSpPr>
        <xdr:cNvPr id="441" name="フローチャート : 判断 440"/>
        <xdr:cNvSpPr/>
      </xdr:nvSpPr>
      <xdr:spPr>
        <a:xfrm>
          <a:off x="16129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65803</xdr:rowOff>
    </xdr:from>
    <xdr:ext cx="736600" cy="259045"/>
    <xdr:sp macro="" textlink="">
      <xdr:nvSpPr>
        <xdr:cNvPr id="442" name="テキスト ボックス 441"/>
        <xdr:cNvSpPr txBox="1"/>
      </xdr:nvSpPr>
      <xdr:spPr>
        <a:xfrm>
          <a:off x="15798800" y="229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24486</xdr:rowOff>
    </xdr:from>
    <xdr:to>
      <xdr:col>22</xdr:col>
      <xdr:colOff>254000</xdr:colOff>
      <xdr:row>15</xdr:row>
      <xdr:rowOff>126086</xdr:rowOff>
    </xdr:to>
    <xdr:sp macro="" textlink="">
      <xdr:nvSpPr>
        <xdr:cNvPr id="443" name="フローチャート : 判断 442"/>
        <xdr:cNvSpPr/>
      </xdr:nvSpPr>
      <xdr:spPr>
        <a:xfrm>
          <a:off x="15240000" y="259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136263</xdr:rowOff>
    </xdr:from>
    <xdr:ext cx="762000" cy="259045"/>
    <xdr:sp macro="" textlink="">
      <xdr:nvSpPr>
        <xdr:cNvPr id="444" name="テキスト ボックス 443"/>
        <xdr:cNvSpPr txBox="1"/>
      </xdr:nvSpPr>
      <xdr:spPr>
        <a:xfrm>
          <a:off x="14909800" y="2365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43790</xdr:rowOff>
    </xdr:from>
    <xdr:to>
      <xdr:col>21</xdr:col>
      <xdr:colOff>50800</xdr:colOff>
      <xdr:row>15</xdr:row>
      <xdr:rowOff>145390</xdr:rowOff>
    </xdr:to>
    <xdr:sp macro="" textlink="">
      <xdr:nvSpPr>
        <xdr:cNvPr id="445" name="フローチャート : 判断 444"/>
        <xdr:cNvSpPr/>
      </xdr:nvSpPr>
      <xdr:spPr>
        <a:xfrm>
          <a:off x="14351000" y="26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155567</xdr:rowOff>
    </xdr:from>
    <xdr:ext cx="762000" cy="259045"/>
    <xdr:sp macro="" textlink="">
      <xdr:nvSpPr>
        <xdr:cNvPr id="446" name="テキスト ボックス 445"/>
        <xdr:cNvSpPr txBox="1"/>
      </xdr:nvSpPr>
      <xdr:spPr>
        <a:xfrm>
          <a:off x="14020800" y="238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124866</xdr:rowOff>
    </xdr:from>
    <xdr:to>
      <xdr:col>19</xdr:col>
      <xdr:colOff>533400</xdr:colOff>
      <xdr:row>16</xdr:row>
      <xdr:rowOff>55016</xdr:rowOff>
    </xdr:to>
    <xdr:sp macro="" textlink="">
      <xdr:nvSpPr>
        <xdr:cNvPr id="447" name="フローチャート : 判断 446"/>
        <xdr:cNvSpPr/>
      </xdr:nvSpPr>
      <xdr:spPr>
        <a:xfrm>
          <a:off x="13462000" y="26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65193</xdr:rowOff>
    </xdr:from>
    <xdr:ext cx="762000" cy="259045"/>
    <xdr:sp macro="" textlink="">
      <xdr:nvSpPr>
        <xdr:cNvPr id="448" name="テキスト ボックス 447"/>
        <xdr:cNvSpPr txBox="1"/>
      </xdr:nvSpPr>
      <xdr:spPr>
        <a:xfrm>
          <a:off x="13131800" y="2465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徳島県北島町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23,103
22,962
8.74
7,704,219
7,304,157
285,152
4,660,149
5,871,325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16/100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「集中改革プラン」の実施により類似団体平均を大きく下回っている。引き続き水準の維持に努めるとともに、業務量の増加に対応した適正な職員の採用を検討していく。</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163576</xdr:rowOff>
    </xdr:from>
    <xdr:to>
      <xdr:col>7</xdr:col>
      <xdr:colOff>15875</xdr:colOff>
      <xdr:row>40</xdr:row>
      <xdr:rowOff>149860</xdr:rowOff>
    </xdr:to>
    <xdr:cxnSp macro="">
      <xdr:nvCxnSpPr>
        <xdr:cNvPr id="59" name="直線コネクタ 58"/>
        <xdr:cNvCxnSpPr/>
      </xdr:nvCxnSpPr>
      <xdr:spPr>
        <a:xfrm flipV="1">
          <a:off x="4826000" y="599287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38.0</a:t>
          </a:r>
          <a:endParaRPr kumimoji="1" lang="ja-JP" altLang="en-US" sz="1000" b="1">
            <a:latin typeface="ＭＳ Ｐゴシック"/>
          </a:endParaRPr>
        </a:p>
      </xdr:txBody>
    </xdr:sp>
    <xdr:clientData/>
  </xdr:oneCellAnchor>
  <xdr:twoCellAnchor>
    <xdr:from>
      <xdr:col>6</xdr:col>
      <xdr:colOff>612775</xdr:colOff>
      <xdr:row>40</xdr:row>
      <xdr:rowOff>149860</xdr:rowOff>
    </xdr:from>
    <xdr:to>
      <xdr:col>7</xdr:col>
      <xdr:colOff>104775</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78503</xdr:rowOff>
    </xdr:from>
    <xdr:ext cx="762000" cy="259045"/>
    <xdr:sp macro="" textlink="">
      <xdr:nvSpPr>
        <xdr:cNvPr id="62" name="人件費最大値テキスト"/>
        <xdr:cNvSpPr txBox="1"/>
      </xdr:nvSpPr>
      <xdr:spPr>
        <a:xfrm>
          <a:off x="4914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34</xdr:row>
      <xdr:rowOff>163576</xdr:rowOff>
    </xdr:from>
    <xdr:to>
      <xdr:col>7</xdr:col>
      <xdr:colOff>104775</xdr:colOff>
      <xdr:row>34</xdr:row>
      <xdr:rowOff>163576</xdr:rowOff>
    </xdr:to>
    <xdr:cxnSp macro="">
      <xdr:nvCxnSpPr>
        <xdr:cNvPr id="63" name="直線コネクタ 62"/>
        <xdr:cNvCxnSpPr/>
      </xdr:nvCxnSpPr>
      <xdr:spPr>
        <a:xfrm>
          <a:off x="4737100" y="5992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65278</xdr:rowOff>
    </xdr:from>
    <xdr:to>
      <xdr:col>7</xdr:col>
      <xdr:colOff>15875</xdr:colOff>
      <xdr:row>35</xdr:row>
      <xdr:rowOff>115570</xdr:rowOff>
    </xdr:to>
    <xdr:cxnSp macro="">
      <xdr:nvCxnSpPr>
        <xdr:cNvPr id="64" name="直線コネクタ 63"/>
        <xdr:cNvCxnSpPr/>
      </xdr:nvCxnSpPr>
      <xdr:spPr>
        <a:xfrm>
          <a:off x="3987800" y="606602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71137</xdr:rowOff>
    </xdr:from>
    <xdr:ext cx="762000" cy="259045"/>
    <xdr:sp macro="" textlink="">
      <xdr:nvSpPr>
        <xdr:cNvPr id="65" name="人件費平均値テキスト"/>
        <xdr:cNvSpPr txBox="1"/>
      </xdr:nvSpPr>
      <xdr:spPr>
        <a:xfrm>
          <a:off x="4914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65278</xdr:rowOff>
    </xdr:from>
    <xdr:to>
      <xdr:col>5</xdr:col>
      <xdr:colOff>549275</xdr:colOff>
      <xdr:row>35</xdr:row>
      <xdr:rowOff>115570</xdr:rowOff>
    </xdr:to>
    <xdr:cxnSp macro="">
      <xdr:nvCxnSpPr>
        <xdr:cNvPr id="67" name="直線コネクタ 66"/>
        <xdr:cNvCxnSpPr/>
      </xdr:nvCxnSpPr>
      <xdr:spPr>
        <a:xfrm flipV="1">
          <a:off x="3098800" y="60660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76200</xdr:rowOff>
    </xdr:from>
    <xdr:to>
      <xdr:col>5</xdr:col>
      <xdr:colOff>600075</xdr:colOff>
      <xdr:row>37</xdr:row>
      <xdr:rowOff>6350</xdr:rowOff>
    </xdr:to>
    <xdr:sp macro="" textlink="">
      <xdr:nvSpPr>
        <xdr:cNvPr id="68" name="フローチャート : 判断 67"/>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162577</xdr:rowOff>
    </xdr:from>
    <xdr:ext cx="736600" cy="259045"/>
    <xdr:sp macro="" textlink="">
      <xdr:nvSpPr>
        <xdr:cNvPr id="69" name="テキスト ボックス 68"/>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92710</xdr:rowOff>
    </xdr:from>
    <xdr:to>
      <xdr:col>4</xdr:col>
      <xdr:colOff>346075</xdr:colOff>
      <xdr:row>35</xdr:row>
      <xdr:rowOff>115570</xdr:rowOff>
    </xdr:to>
    <xdr:cxnSp macro="">
      <xdr:nvCxnSpPr>
        <xdr:cNvPr id="70" name="直線コネクタ 69"/>
        <xdr:cNvCxnSpPr/>
      </xdr:nvCxnSpPr>
      <xdr:spPr>
        <a:xfrm>
          <a:off x="2209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126492</xdr:rowOff>
    </xdr:from>
    <xdr:to>
      <xdr:col>4</xdr:col>
      <xdr:colOff>396875</xdr:colOff>
      <xdr:row>37</xdr:row>
      <xdr:rowOff>56642</xdr:rowOff>
    </xdr:to>
    <xdr:sp macro="" textlink="">
      <xdr:nvSpPr>
        <xdr:cNvPr id="71" name="フローチャート :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92710</xdr:rowOff>
    </xdr:from>
    <xdr:to>
      <xdr:col>3</xdr:col>
      <xdr:colOff>142875</xdr:colOff>
      <xdr:row>35</xdr:row>
      <xdr:rowOff>129286</xdr:rowOff>
    </xdr:to>
    <xdr:cxnSp macro="">
      <xdr:nvCxnSpPr>
        <xdr:cNvPr id="73" name="直線コネクタ 72"/>
        <xdr:cNvCxnSpPr/>
      </xdr:nvCxnSpPr>
      <xdr:spPr>
        <a:xfrm flipV="1">
          <a:off x="1320800" y="6093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126492</xdr:rowOff>
    </xdr:from>
    <xdr:to>
      <xdr:col>3</xdr:col>
      <xdr:colOff>193675</xdr:colOff>
      <xdr:row>37</xdr:row>
      <xdr:rowOff>56642</xdr:rowOff>
    </xdr:to>
    <xdr:sp macro="" textlink="">
      <xdr:nvSpPr>
        <xdr:cNvPr id="74" name="フローチャート :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153924</xdr:rowOff>
    </xdr:from>
    <xdr:to>
      <xdr:col>1</xdr:col>
      <xdr:colOff>676275</xdr:colOff>
      <xdr:row>37</xdr:row>
      <xdr:rowOff>84074</xdr:rowOff>
    </xdr:to>
    <xdr:sp macro="" textlink="">
      <xdr:nvSpPr>
        <xdr:cNvPr id="76" name="フローチャート :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3" name="円/楕円 82"/>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144797</xdr:rowOff>
    </xdr:from>
    <xdr:ext cx="762000" cy="259045"/>
    <xdr:sp macro="" textlink="">
      <xdr:nvSpPr>
        <xdr:cNvPr id="84" name="人件費該当値テキスト"/>
        <xdr:cNvSpPr txBox="1"/>
      </xdr:nvSpPr>
      <xdr:spPr>
        <a:xfrm>
          <a:off x="4914900" y="597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14478</xdr:rowOff>
    </xdr:from>
    <xdr:to>
      <xdr:col>5</xdr:col>
      <xdr:colOff>600075</xdr:colOff>
      <xdr:row>35</xdr:row>
      <xdr:rowOff>116078</xdr:rowOff>
    </xdr:to>
    <xdr:sp macro="" textlink="">
      <xdr:nvSpPr>
        <xdr:cNvPr id="85" name="円/楕円 84"/>
        <xdr:cNvSpPr/>
      </xdr:nvSpPr>
      <xdr:spPr>
        <a:xfrm>
          <a:off x="3937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126255</xdr:rowOff>
    </xdr:from>
    <xdr:ext cx="736600" cy="259045"/>
    <xdr:sp macro="" textlink="">
      <xdr:nvSpPr>
        <xdr:cNvPr id="86" name="テキスト ボックス 85"/>
        <xdr:cNvSpPr txBox="1"/>
      </xdr:nvSpPr>
      <xdr:spPr>
        <a:xfrm>
          <a:off x="3606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64770</xdr:rowOff>
    </xdr:from>
    <xdr:to>
      <xdr:col>4</xdr:col>
      <xdr:colOff>396875</xdr:colOff>
      <xdr:row>35</xdr:row>
      <xdr:rowOff>166370</xdr:rowOff>
    </xdr:to>
    <xdr:sp macro="" textlink="">
      <xdr:nvSpPr>
        <xdr:cNvPr id="87" name="円/楕円 86"/>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5097</xdr:rowOff>
    </xdr:from>
    <xdr:ext cx="762000" cy="259045"/>
    <xdr:sp macro="" textlink="">
      <xdr:nvSpPr>
        <xdr:cNvPr id="88" name="テキスト ボックス 87"/>
        <xdr:cNvSpPr txBox="1"/>
      </xdr:nvSpPr>
      <xdr:spPr>
        <a:xfrm>
          <a:off x="2717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41910</xdr:rowOff>
    </xdr:from>
    <xdr:to>
      <xdr:col>3</xdr:col>
      <xdr:colOff>193675</xdr:colOff>
      <xdr:row>35</xdr:row>
      <xdr:rowOff>143510</xdr:rowOff>
    </xdr:to>
    <xdr:sp macro="" textlink="">
      <xdr:nvSpPr>
        <xdr:cNvPr id="89" name="円/楕円 88"/>
        <xdr:cNvSpPr/>
      </xdr:nvSpPr>
      <xdr:spPr>
        <a:xfrm>
          <a:off x="2159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153687</xdr:rowOff>
    </xdr:from>
    <xdr:ext cx="762000" cy="259045"/>
    <xdr:sp macro="" textlink="">
      <xdr:nvSpPr>
        <xdr:cNvPr id="90" name="テキスト ボックス 89"/>
        <xdr:cNvSpPr txBox="1"/>
      </xdr:nvSpPr>
      <xdr:spPr>
        <a:xfrm>
          <a:off x="1828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78486</xdr:rowOff>
    </xdr:from>
    <xdr:to>
      <xdr:col>1</xdr:col>
      <xdr:colOff>676275</xdr:colOff>
      <xdr:row>36</xdr:row>
      <xdr:rowOff>8636</xdr:rowOff>
    </xdr:to>
    <xdr:sp macro="" textlink="">
      <xdr:nvSpPr>
        <xdr:cNvPr id="91" name="円/楕円 90"/>
        <xdr:cNvSpPr/>
      </xdr:nvSpPr>
      <xdr:spPr>
        <a:xfrm>
          <a:off x="1270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18813</xdr:rowOff>
    </xdr:from>
    <xdr:ext cx="762000" cy="259045"/>
    <xdr:sp macro="" textlink="">
      <xdr:nvSpPr>
        <xdr:cNvPr id="92" name="テキスト ボックス 91"/>
        <xdr:cNvSpPr txBox="1"/>
      </xdr:nvSpPr>
      <xdr:spPr>
        <a:xfrm>
          <a:off x="939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前年からは</a:t>
          </a:r>
          <a:r>
            <a:rPr kumimoji="1" lang="en-US" altLang="ja-JP" sz="1300">
              <a:latin typeface="ＭＳ Ｐゴシック"/>
            </a:rPr>
            <a:t>0.8</a:t>
          </a:r>
          <a:r>
            <a:rPr kumimoji="1" lang="ja-JP" altLang="en-US" sz="1300">
              <a:latin typeface="ＭＳ Ｐゴシック"/>
            </a:rPr>
            <a:t>ポイント増となり、従来より類似団体平均よりも高い水準となっている。今後も修繕料やセキュリティ強化に向けた費用が見込まれているが、契約方法や事業の見直し等コスト削減に努め、数値の改善を図る。</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127000</xdr:rowOff>
    </xdr:from>
    <xdr:to>
      <xdr:col>24</xdr:col>
      <xdr:colOff>31750</xdr:colOff>
      <xdr:row>21</xdr:row>
      <xdr:rowOff>39370</xdr:rowOff>
    </xdr:to>
    <xdr:cxnSp macro="">
      <xdr:nvCxnSpPr>
        <xdr:cNvPr id="120" name="直線コネクタ 119"/>
        <xdr:cNvCxnSpPr/>
      </xdr:nvCxnSpPr>
      <xdr:spPr>
        <a:xfrm flipV="1">
          <a:off x="16510000" y="21844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11447</xdr:rowOff>
    </xdr:from>
    <xdr:ext cx="762000" cy="259045"/>
    <xdr:sp macro="" textlink="">
      <xdr:nvSpPr>
        <xdr:cNvPr id="121" name="物件費最小値テキスト"/>
        <xdr:cNvSpPr txBox="1"/>
      </xdr:nvSpPr>
      <xdr:spPr>
        <a:xfrm>
          <a:off x="16598900" y="361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628650</xdr:colOff>
      <xdr:row>21</xdr:row>
      <xdr:rowOff>39370</xdr:rowOff>
    </xdr:from>
    <xdr:to>
      <xdr:col>24</xdr:col>
      <xdr:colOff>120650</xdr:colOff>
      <xdr:row>21</xdr:row>
      <xdr:rowOff>39370</xdr:rowOff>
    </xdr:to>
    <xdr:cxnSp macro="">
      <xdr:nvCxnSpPr>
        <xdr:cNvPr id="122" name="直線コネクタ 121"/>
        <xdr:cNvCxnSpPr/>
      </xdr:nvCxnSpPr>
      <xdr:spPr>
        <a:xfrm>
          <a:off x="16421100" y="363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12</xdr:row>
      <xdr:rowOff>127000</xdr:rowOff>
    </xdr:from>
    <xdr:to>
      <xdr:col>24</xdr:col>
      <xdr:colOff>120650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168910</xdr:rowOff>
    </xdr:from>
    <xdr:to>
      <xdr:col>24</xdr:col>
      <xdr:colOff>31750</xdr:colOff>
      <xdr:row>16</xdr:row>
      <xdr:rowOff>58420</xdr:rowOff>
    </xdr:to>
    <xdr:cxnSp macro="">
      <xdr:nvCxnSpPr>
        <xdr:cNvPr id="125" name="直線コネクタ 124"/>
        <xdr:cNvCxnSpPr/>
      </xdr:nvCxnSpPr>
      <xdr:spPr>
        <a:xfrm>
          <a:off x="15671800" y="27406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134637</xdr:rowOff>
    </xdr:from>
    <xdr:ext cx="762000" cy="259045"/>
    <xdr:sp macro="" textlink="">
      <xdr:nvSpPr>
        <xdr:cNvPr id="126" name="物件費平均値テキスト"/>
        <xdr:cNvSpPr txBox="1"/>
      </xdr:nvSpPr>
      <xdr:spPr>
        <a:xfrm>
          <a:off x="16598900" y="253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118110</xdr:rowOff>
    </xdr:from>
    <xdr:to>
      <xdr:col>24</xdr:col>
      <xdr:colOff>82550</xdr:colOff>
      <xdr:row>16</xdr:row>
      <xdr:rowOff>48260</xdr:rowOff>
    </xdr:to>
    <xdr:sp macro="" textlink="">
      <xdr:nvSpPr>
        <xdr:cNvPr id="127" name="フローチャート : 判断 126"/>
        <xdr:cNvSpPr/>
      </xdr:nvSpPr>
      <xdr:spPr>
        <a:xfrm>
          <a:off x="164592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168910</xdr:rowOff>
    </xdr:from>
    <xdr:to>
      <xdr:col>22</xdr:col>
      <xdr:colOff>565150</xdr:colOff>
      <xdr:row>16</xdr:row>
      <xdr:rowOff>50800</xdr:rowOff>
    </xdr:to>
    <xdr:cxnSp macro="">
      <xdr:nvCxnSpPr>
        <xdr:cNvPr id="128" name="直線コネクタ 127"/>
        <xdr:cNvCxnSpPr/>
      </xdr:nvCxnSpPr>
      <xdr:spPr>
        <a:xfrm flipV="1">
          <a:off x="14782800" y="2740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72390</xdr:rowOff>
    </xdr:from>
    <xdr:to>
      <xdr:col>22</xdr:col>
      <xdr:colOff>615950</xdr:colOff>
      <xdr:row>16</xdr:row>
      <xdr:rowOff>2540</xdr:rowOff>
    </xdr:to>
    <xdr:sp macro="" textlink="">
      <xdr:nvSpPr>
        <xdr:cNvPr id="129" name="フローチャート : 判断 128"/>
        <xdr:cNvSpPr/>
      </xdr:nvSpPr>
      <xdr:spPr>
        <a:xfrm>
          <a:off x="15621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12717</xdr:rowOff>
    </xdr:from>
    <xdr:ext cx="736600" cy="259045"/>
    <xdr:sp macro="" textlink="">
      <xdr:nvSpPr>
        <xdr:cNvPr id="130" name="テキスト ボックス 129"/>
        <xdr:cNvSpPr txBox="1"/>
      </xdr:nvSpPr>
      <xdr:spPr>
        <a:xfrm>
          <a:off x="15290800" y="2413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50800</xdr:rowOff>
    </xdr:from>
    <xdr:to>
      <xdr:col>21</xdr:col>
      <xdr:colOff>361950</xdr:colOff>
      <xdr:row>16</xdr:row>
      <xdr:rowOff>58420</xdr:rowOff>
    </xdr:to>
    <xdr:cxnSp macro="">
      <xdr:nvCxnSpPr>
        <xdr:cNvPr id="131" name="直線コネクタ 130"/>
        <xdr:cNvCxnSpPr/>
      </xdr:nvCxnSpPr>
      <xdr:spPr>
        <a:xfrm flipV="1">
          <a:off x="13893800" y="279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49530</xdr:rowOff>
    </xdr:from>
    <xdr:to>
      <xdr:col>21</xdr:col>
      <xdr:colOff>412750</xdr:colOff>
      <xdr:row>15</xdr:row>
      <xdr:rowOff>151130</xdr:rowOff>
    </xdr:to>
    <xdr:sp macro="" textlink="">
      <xdr:nvSpPr>
        <xdr:cNvPr id="132" name="フローチャート : 判断 131"/>
        <xdr:cNvSpPr/>
      </xdr:nvSpPr>
      <xdr:spPr>
        <a:xfrm>
          <a:off x="14732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161307</xdr:rowOff>
    </xdr:from>
    <xdr:ext cx="762000" cy="259045"/>
    <xdr:sp macro="" textlink="">
      <xdr:nvSpPr>
        <xdr:cNvPr id="133" name="テキスト ボックス 132"/>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168910</xdr:rowOff>
    </xdr:from>
    <xdr:to>
      <xdr:col>20</xdr:col>
      <xdr:colOff>158750</xdr:colOff>
      <xdr:row>16</xdr:row>
      <xdr:rowOff>58420</xdr:rowOff>
    </xdr:to>
    <xdr:cxnSp macro="">
      <xdr:nvCxnSpPr>
        <xdr:cNvPr id="134" name="直線コネクタ 133"/>
        <xdr:cNvCxnSpPr/>
      </xdr:nvCxnSpPr>
      <xdr:spPr>
        <a:xfrm>
          <a:off x="13004800" y="27406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3810</xdr:rowOff>
    </xdr:from>
    <xdr:to>
      <xdr:col>20</xdr:col>
      <xdr:colOff>209550</xdr:colOff>
      <xdr:row>15</xdr:row>
      <xdr:rowOff>105410</xdr:rowOff>
    </xdr:to>
    <xdr:sp macro="" textlink="">
      <xdr:nvSpPr>
        <xdr:cNvPr id="135" name="フローチャート : 判断 134"/>
        <xdr:cNvSpPr/>
      </xdr:nvSpPr>
      <xdr:spPr>
        <a:xfrm>
          <a:off x="13843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115587</xdr:rowOff>
    </xdr:from>
    <xdr:ext cx="762000" cy="259045"/>
    <xdr:sp macro="" textlink="">
      <xdr:nvSpPr>
        <xdr:cNvPr id="136" name="テキスト ボックス 135"/>
        <xdr:cNvSpPr txBox="1"/>
      </xdr:nvSpPr>
      <xdr:spPr>
        <a:xfrm>
          <a:off x="13512800" y="234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137160</xdr:rowOff>
    </xdr:from>
    <xdr:to>
      <xdr:col>19</xdr:col>
      <xdr:colOff>6350</xdr:colOff>
      <xdr:row>15</xdr:row>
      <xdr:rowOff>67310</xdr:rowOff>
    </xdr:to>
    <xdr:sp macro="" textlink="">
      <xdr:nvSpPr>
        <xdr:cNvPr id="137" name="フローチャート : 判断 136"/>
        <xdr:cNvSpPr/>
      </xdr:nvSpPr>
      <xdr:spPr>
        <a:xfrm>
          <a:off x="12954000" y="253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77487</xdr:rowOff>
    </xdr:from>
    <xdr:ext cx="762000" cy="259045"/>
    <xdr:sp macro="" textlink="">
      <xdr:nvSpPr>
        <xdr:cNvPr id="138" name="テキスト ボックス 137"/>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44" name="円/楕円 143"/>
        <xdr:cNvSpPr/>
      </xdr:nvSpPr>
      <xdr:spPr>
        <a:xfrm>
          <a:off x="164592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151147</xdr:rowOff>
    </xdr:from>
    <xdr:ext cx="762000" cy="259045"/>
    <xdr:sp macro="" textlink="">
      <xdr:nvSpPr>
        <xdr:cNvPr id="145" name="物件費該当値テキスト"/>
        <xdr:cNvSpPr txBox="1"/>
      </xdr:nvSpPr>
      <xdr:spPr>
        <a:xfrm>
          <a:off x="16598900" y="272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118110</xdr:rowOff>
    </xdr:from>
    <xdr:to>
      <xdr:col>22</xdr:col>
      <xdr:colOff>615950</xdr:colOff>
      <xdr:row>16</xdr:row>
      <xdr:rowOff>48260</xdr:rowOff>
    </xdr:to>
    <xdr:sp macro="" textlink="">
      <xdr:nvSpPr>
        <xdr:cNvPr id="146" name="円/楕円 145"/>
        <xdr:cNvSpPr/>
      </xdr:nvSpPr>
      <xdr:spPr>
        <a:xfrm>
          <a:off x="15621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33037</xdr:rowOff>
    </xdr:from>
    <xdr:ext cx="736600" cy="259045"/>
    <xdr:sp macro="" textlink="">
      <xdr:nvSpPr>
        <xdr:cNvPr id="147" name="テキスト ボックス 146"/>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0</xdr:rowOff>
    </xdr:from>
    <xdr:to>
      <xdr:col>21</xdr:col>
      <xdr:colOff>412750</xdr:colOff>
      <xdr:row>16</xdr:row>
      <xdr:rowOff>101600</xdr:rowOff>
    </xdr:to>
    <xdr:sp macro="" textlink="">
      <xdr:nvSpPr>
        <xdr:cNvPr id="148" name="円/楕円 147"/>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49" name="テキスト ボックス 148"/>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7620</xdr:rowOff>
    </xdr:from>
    <xdr:to>
      <xdr:col>20</xdr:col>
      <xdr:colOff>209550</xdr:colOff>
      <xdr:row>16</xdr:row>
      <xdr:rowOff>109220</xdr:rowOff>
    </xdr:to>
    <xdr:sp macro="" textlink="">
      <xdr:nvSpPr>
        <xdr:cNvPr id="150" name="円/楕円 149"/>
        <xdr:cNvSpPr/>
      </xdr:nvSpPr>
      <xdr:spPr>
        <a:xfrm>
          <a:off x="13843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93997</xdr:rowOff>
    </xdr:from>
    <xdr:ext cx="762000" cy="259045"/>
    <xdr:sp macro="" textlink="">
      <xdr:nvSpPr>
        <xdr:cNvPr id="151" name="テキスト ボックス 150"/>
        <xdr:cNvSpPr txBox="1"/>
      </xdr:nvSpPr>
      <xdr:spPr>
        <a:xfrm>
          <a:off x="13512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52" name="円/楕円 151"/>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33037</xdr:rowOff>
    </xdr:from>
    <xdr:ext cx="762000" cy="259045"/>
    <xdr:sp macro="" textlink="">
      <xdr:nvSpPr>
        <xdr:cNvPr id="153" name="テキスト ボックス 152"/>
        <xdr:cNvSpPr txBox="1"/>
      </xdr:nvSpPr>
      <xdr:spPr>
        <a:xfrm>
          <a:off x="12623800" y="277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68/100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は毎年増加傾向にあり、財政を圧迫する要因となっている。今後も施設型給付費負担金や障害児通所給付費の増加が見込まれているため、歳出項目ごとの見直しにより少しでも数値の改善を図るよう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44450</xdr:rowOff>
    </xdr:from>
    <xdr:to>
      <xdr:col>7</xdr:col>
      <xdr:colOff>15875</xdr:colOff>
      <xdr:row>62</xdr:row>
      <xdr:rowOff>12700</xdr:rowOff>
    </xdr:to>
    <xdr:cxnSp macro="">
      <xdr:nvCxnSpPr>
        <xdr:cNvPr id="181" name="直線コネクタ 180"/>
        <xdr:cNvCxnSpPr/>
      </xdr:nvCxnSpPr>
      <xdr:spPr>
        <a:xfrm flipV="1">
          <a:off x="4826000" y="9131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2"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3" name="直線コネクタ 182"/>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130827</xdr:rowOff>
    </xdr:from>
    <xdr:ext cx="762000" cy="259045"/>
    <xdr:sp macro="" textlink="">
      <xdr:nvSpPr>
        <xdr:cNvPr id="184" name="扶助費最大値テキスト"/>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53</xdr:row>
      <xdr:rowOff>44450</xdr:rowOff>
    </xdr:from>
    <xdr:to>
      <xdr:col>7</xdr:col>
      <xdr:colOff>104775</xdr:colOff>
      <xdr:row>53</xdr:row>
      <xdr:rowOff>44450</xdr:rowOff>
    </xdr:to>
    <xdr:cxnSp macro="">
      <xdr:nvCxnSpPr>
        <xdr:cNvPr id="185" name="直線コネクタ 184"/>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101600</xdr:rowOff>
    </xdr:from>
    <xdr:to>
      <xdr:col>7</xdr:col>
      <xdr:colOff>15875</xdr:colOff>
      <xdr:row>57</xdr:row>
      <xdr:rowOff>133350</xdr:rowOff>
    </xdr:to>
    <xdr:cxnSp macro="">
      <xdr:nvCxnSpPr>
        <xdr:cNvPr id="186" name="直線コネクタ 185"/>
        <xdr:cNvCxnSpPr/>
      </xdr:nvCxnSpPr>
      <xdr:spPr>
        <a:xfrm>
          <a:off x="3987800" y="9702800"/>
          <a:ext cx="8382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10177</xdr:rowOff>
    </xdr:from>
    <xdr:ext cx="762000" cy="259045"/>
    <xdr:sp macro="" textlink="">
      <xdr:nvSpPr>
        <xdr:cNvPr id="187"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101600</xdr:rowOff>
    </xdr:from>
    <xdr:to>
      <xdr:col>5</xdr:col>
      <xdr:colOff>549275</xdr:colOff>
      <xdr:row>56</xdr:row>
      <xdr:rowOff>139700</xdr:rowOff>
    </xdr:to>
    <xdr:cxnSp macro="">
      <xdr:nvCxnSpPr>
        <xdr:cNvPr id="189" name="直線コネクタ 188"/>
        <xdr:cNvCxnSpPr/>
      </xdr:nvCxnSpPr>
      <xdr:spPr>
        <a:xfrm flipV="1">
          <a:off x="3098800" y="970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76200</xdr:rowOff>
    </xdr:from>
    <xdr:to>
      <xdr:col>4</xdr:col>
      <xdr:colOff>346075</xdr:colOff>
      <xdr:row>56</xdr:row>
      <xdr:rowOff>139700</xdr:rowOff>
    </xdr:to>
    <xdr:cxnSp macro="">
      <xdr:nvCxnSpPr>
        <xdr:cNvPr id="192" name="直線コネクタ 191"/>
        <xdr:cNvCxnSpPr/>
      </xdr:nvCxnSpPr>
      <xdr:spPr>
        <a:xfrm>
          <a:off x="2209800" y="9677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3" name="フローチャート : 判断 192"/>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4" name="テキスト ボックス 193"/>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63500</xdr:rowOff>
    </xdr:from>
    <xdr:to>
      <xdr:col>3</xdr:col>
      <xdr:colOff>142875</xdr:colOff>
      <xdr:row>56</xdr:row>
      <xdr:rowOff>76200</xdr:rowOff>
    </xdr:to>
    <xdr:cxnSp macro="">
      <xdr:nvCxnSpPr>
        <xdr:cNvPr id="195" name="直線コネクタ 194"/>
        <xdr:cNvCxnSpPr/>
      </xdr:nvCxnSpPr>
      <xdr:spPr>
        <a:xfrm>
          <a:off x="1320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107950</xdr:rowOff>
    </xdr:from>
    <xdr:to>
      <xdr:col>3</xdr:col>
      <xdr:colOff>193675</xdr:colOff>
      <xdr:row>56</xdr:row>
      <xdr:rowOff>38100</xdr:rowOff>
    </xdr:to>
    <xdr:sp macro="" textlink="">
      <xdr:nvSpPr>
        <xdr:cNvPr id="196" name="フローチャート : 判断 195"/>
        <xdr:cNvSpPr/>
      </xdr:nvSpPr>
      <xdr:spPr>
        <a:xfrm>
          <a:off x="2159000" y="953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48277</xdr:rowOff>
    </xdr:from>
    <xdr:ext cx="762000" cy="259045"/>
    <xdr:sp macro="" textlink="">
      <xdr:nvSpPr>
        <xdr:cNvPr id="197" name="テキスト ボックス 196"/>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82550</xdr:rowOff>
    </xdr:from>
    <xdr:to>
      <xdr:col>1</xdr:col>
      <xdr:colOff>676275</xdr:colOff>
      <xdr:row>56</xdr:row>
      <xdr:rowOff>12700</xdr:rowOff>
    </xdr:to>
    <xdr:sp macro="" textlink="">
      <xdr:nvSpPr>
        <xdr:cNvPr id="198" name="フローチャート : 判断 197"/>
        <xdr:cNvSpPr/>
      </xdr:nvSpPr>
      <xdr:spPr>
        <a:xfrm>
          <a:off x="1270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22877</xdr:rowOff>
    </xdr:from>
    <xdr:ext cx="762000" cy="259045"/>
    <xdr:sp macro="" textlink="">
      <xdr:nvSpPr>
        <xdr:cNvPr id="199" name="テキスト ボックス 198"/>
        <xdr:cNvSpPr txBox="1"/>
      </xdr:nvSpPr>
      <xdr:spPr>
        <a:xfrm>
          <a:off x="939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82550</xdr:rowOff>
    </xdr:from>
    <xdr:to>
      <xdr:col>7</xdr:col>
      <xdr:colOff>66675</xdr:colOff>
      <xdr:row>58</xdr:row>
      <xdr:rowOff>12700</xdr:rowOff>
    </xdr:to>
    <xdr:sp macro="" textlink="">
      <xdr:nvSpPr>
        <xdr:cNvPr id="205" name="円/楕円 204"/>
        <xdr:cNvSpPr/>
      </xdr:nvSpPr>
      <xdr:spPr>
        <a:xfrm>
          <a:off x="47752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54627</xdr:rowOff>
    </xdr:from>
    <xdr:ext cx="762000" cy="259045"/>
    <xdr:sp macro="" textlink="">
      <xdr:nvSpPr>
        <xdr:cNvPr id="206" name="扶助費該当値テキスト"/>
        <xdr:cNvSpPr txBox="1"/>
      </xdr:nvSpPr>
      <xdr:spPr>
        <a:xfrm>
          <a:off x="49149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50800</xdr:rowOff>
    </xdr:from>
    <xdr:to>
      <xdr:col>5</xdr:col>
      <xdr:colOff>600075</xdr:colOff>
      <xdr:row>56</xdr:row>
      <xdr:rowOff>152400</xdr:rowOff>
    </xdr:to>
    <xdr:sp macro="" textlink="">
      <xdr:nvSpPr>
        <xdr:cNvPr id="207" name="円/楕円 206"/>
        <xdr:cNvSpPr/>
      </xdr:nvSpPr>
      <xdr:spPr>
        <a:xfrm>
          <a:off x="3937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162577</xdr:rowOff>
    </xdr:from>
    <xdr:ext cx="736600" cy="259045"/>
    <xdr:sp macro="" textlink="">
      <xdr:nvSpPr>
        <xdr:cNvPr id="208" name="テキスト ボックス 207"/>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88900</xdr:rowOff>
    </xdr:from>
    <xdr:to>
      <xdr:col>4</xdr:col>
      <xdr:colOff>396875</xdr:colOff>
      <xdr:row>57</xdr:row>
      <xdr:rowOff>19050</xdr:rowOff>
    </xdr:to>
    <xdr:sp macro="" textlink="">
      <xdr:nvSpPr>
        <xdr:cNvPr id="209" name="円/楕円 208"/>
        <xdr:cNvSpPr/>
      </xdr:nvSpPr>
      <xdr:spPr>
        <a:xfrm>
          <a:off x="3048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3827</xdr:rowOff>
    </xdr:from>
    <xdr:ext cx="762000" cy="259045"/>
    <xdr:sp macro="" textlink="">
      <xdr:nvSpPr>
        <xdr:cNvPr id="210" name="テキスト ボックス 209"/>
        <xdr:cNvSpPr txBox="1"/>
      </xdr:nvSpPr>
      <xdr:spPr>
        <a:xfrm>
          <a:off x="27178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25400</xdr:rowOff>
    </xdr:from>
    <xdr:to>
      <xdr:col>3</xdr:col>
      <xdr:colOff>193675</xdr:colOff>
      <xdr:row>56</xdr:row>
      <xdr:rowOff>127000</xdr:rowOff>
    </xdr:to>
    <xdr:sp macro="" textlink="">
      <xdr:nvSpPr>
        <xdr:cNvPr id="211" name="円/楕円 210"/>
        <xdr:cNvSpPr/>
      </xdr:nvSpPr>
      <xdr:spPr>
        <a:xfrm>
          <a:off x="2159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111777</xdr:rowOff>
    </xdr:from>
    <xdr:ext cx="762000" cy="259045"/>
    <xdr:sp macro="" textlink="">
      <xdr:nvSpPr>
        <xdr:cNvPr id="212" name="テキスト ボックス 211"/>
        <xdr:cNvSpPr txBox="1"/>
      </xdr:nvSpPr>
      <xdr:spPr>
        <a:xfrm>
          <a:off x="1828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12700</xdr:rowOff>
    </xdr:from>
    <xdr:to>
      <xdr:col>1</xdr:col>
      <xdr:colOff>676275</xdr:colOff>
      <xdr:row>56</xdr:row>
      <xdr:rowOff>114300</xdr:rowOff>
    </xdr:to>
    <xdr:sp macro="" textlink="">
      <xdr:nvSpPr>
        <xdr:cNvPr id="213" name="円/楕円 212"/>
        <xdr:cNvSpPr/>
      </xdr:nvSpPr>
      <xdr:spPr>
        <a:xfrm>
          <a:off x="1270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99077</xdr:rowOff>
    </xdr:from>
    <xdr:ext cx="762000" cy="259045"/>
    <xdr:sp macro="" textlink="">
      <xdr:nvSpPr>
        <xdr:cNvPr id="214" name="テキスト ボックス 213"/>
        <xdr:cNvSpPr txBox="1"/>
      </xdr:nvSpPr>
      <xdr:spPr>
        <a:xfrm>
          <a:off x="939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58/100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例年類似団体平均を下回っていたが</a:t>
          </a:r>
          <a:r>
            <a:rPr kumimoji="1" lang="en-US" altLang="ja-JP" sz="1300">
              <a:latin typeface="ＭＳ Ｐゴシック"/>
            </a:rPr>
            <a:t>1.9</a:t>
          </a:r>
          <a:r>
            <a:rPr kumimoji="1" lang="ja-JP" altLang="en-US" sz="1300">
              <a:latin typeface="ＭＳ Ｐゴシック"/>
            </a:rPr>
            <a:t>ポイント増加し、上回った。</a:t>
          </a:r>
          <a:endParaRPr kumimoji="1" lang="en-US" altLang="ja-JP" sz="1300">
            <a:latin typeface="ＭＳ Ｐゴシック"/>
          </a:endParaRPr>
        </a:p>
        <a:p>
          <a:r>
            <a:rPr kumimoji="1" lang="ja-JP" altLang="en-US" sz="1300">
              <a:latin typeface="ＭＳ Ｐゴシック"/>
            </a:rPr>
            <a:t>今後、他会計への繰出金に対して事業執行の精査や給付内容の見直しを行い、普通会計の負担額を減らしていくよう努める。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8890</xdr:rowOff>
    </xdr:to>
    <xdr:cxnSp macro="">
      <xdr:nvCxnSpPr>
        <xdr:cNvPr id="242" name="直線コネクタ 241"/>
        <xdr:cNvCxnSpPr/>
      </xdr:nvCxnSpPr>
      <xdr:spPr>
        <a:xfrm flipV="1">
          <a:off x="16510000" y="924052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152417</xdr:rowOff>
    </xdr:from>
    <xdr:ext cx="762000" cy="259045"/>
    <xdr:sp macro="" textlink="">
      <xdr:nvSpPr>
        <xdr:cNvPr id="243"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23</xdr:col>
      <xdr:colOff>628650</xdr:colOff>
      <xdr:row>61</xdr:row>
      <xdr:rowOff>8890</xdr:rowOff>
    </xdr:from>
    <xdr:to>
      <xdr:col>24</xdr:col>
      <xdr:colOff>120650</xdr:colOff>
      <xdr:row>61</xdr:row>
      <xdr:rowOff>8890</xdr:rowOff>
    </xdr:to>
    <xdr:cxnSp macro="">
      <xdr:nvCxnSpPr>
        <xdr:cNvPr id="244" name="直線コネクタ 243"/>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57</xdr:row>
      <xdr:rowOff>123190</xdr:rowOff>
    </xdr:to>
    <xdr:cxnSp macro="">
      <xdr:nvCxnSpPr>
        <xdr:cNvPr id="247" name="直線コネクタ 246"/>
        <xdr:cNvCxnSpPr/>
      </xdr:nvCxnSpPr>
      <xdr:spPr>
        <a:xfrm>
          <a:off x="15671800" y="9751060"/>
          <a:ext cx="8382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48"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49" name="フローチャート : 判断 248"/>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142240</xdr:rowOff>
    </xdr:from>
    <xdr:to>
      <xdr:col>22</xdr:col>
      <xdr:colOff>565150</xdr:colOff>
      <xdr:row>56</xdr:row>
      <xdr:rowOff>149860</xdr:rowOff>
    </xdr:to>
    <xdr:cxnSp macro="">
      <xdr:nvCxnSpPr>
        <xdr:cNvPr id="250" name="直線コネクタ 249"/>
        <xdr:cNvCxnSpPr/>
      </xdr:nvCxnSpPr>
      <xdr:spPr>
        <a:xfrm>
          <a:off x="14782800" y="97434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1" name="フローチャート : 判断 250"/>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2" name="テキスト ボックス 251"/>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142240</xdr:rowOff>
    </xdr:from>
    <xdr:to>
      <xdr:col>21</xdr:col>
      <xdr:colOff>361950</xdr:colOff>
      <xdr:row>56</xdr:row>
      <xdr:rowOff>142240</xdr:rowOff>
    </xdr:to>
    <xdr:cxnSp macro="">
      <xdr:nvCxnSpPr>
        <xdr:cNvPr id="253" name="直線コネクタ 252"/>
        <xdr:cNvCxnSpPr/>
      </xdr:nvCxnSpPr>
      <xdr:spPr>
        <a:xfrm>
          <a:off x="13893800" y="9743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4" name="フローチャート : 判断 253"/>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59707</xdr:rowOff>
    </xdr:from>
    <xdr:ext cx="762000" cy="259045"/>
    <xdr:sp macro="" textlink="">
      <xdr:nvSpPr>
        <xdr:cNvPr id="255" name="テキスト ボックス 254"/>
        <xdr:cNvSpPr txBox="1"/>
      </xdr:nvSpPr>
      <xdr:spPr>
        <a:xfrm>
          <a:off x="14401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134620</xdr:rowOff>
    </xdr:from>
    <xdr:to>
      <xdr:col>20</xdr:col>
      <xdr:colOff>158750</xdr:colOff>
      <xdr:row>56</xdr:row>
      <xdr:rowOff>142240</xdr:rowOff>
    </xdr:to>
    <xdr:cxnSp macro="">
      <xdr:nvCxnSpPr>
        <xdr:cNvPr id="256" name="直線コネクタ 255"/>
        <xdr:cNvCxnSpPr/>
      </xdr:nvCxnSpPr>
      <xdr:spPr>
        <a:xfrm>
          <a:off x="13004800" y="9735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57" name="フローチャート : 判断 256"/>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58" name="テキスト ボックス 257"/>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59" name="フローチャート : 判断 258"/>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0" name="テキスト ボックス 259"/>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72390</xdr:rowOff>
    </xdr:from>
    <xdr:to>
      <xdr:col>24</xdr:col>
      <xdr:colOff>82550</xdr:colOff>
      <xdr:row>58</xdr:row>
      <xdr:rowOff>2540</xdr:rowOff>
    </xdr:to>
    <xdr:sp macro="" textlink="">
      <xdr:nvSpPr>
        <xdr:cNvPr id="266" name="円/楕円 265"/>
        <xdr:cNvSpPr/>
      </xdr:nvSpPr>
      <xdr:spPr>
        <a:xfrm>
          <a:off x="16459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44467</xdr:rowOff>
    </xdr:from>
    <xdr:ext cx="762000" cy="259045"/>
    <xdr:sp macro="" textlink="">
      <xdr:nvSpPr>
        <xdr:cNvPr id="267" name="その他該当値テキスト"/>
        <xdr:cNvSpPr txBox="1"/>
      </xdr:nvSpPr>
      <xdr:spPr>
        <a:xfrm>
          <a:off x="16598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68" name="円/楕円 267"/>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69" name="テキスト ボックス 268"/>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91440</xdr:rowOff>
    </xdr:from>
    <xdr:to>
      <xdr:col>21</xdr:col>
      <xdr:colOff>412750</xdr:colOff>
      <xdr:row>57</xdr:row>
      <xdr:rowOff>21590</xdr:rowOff>
    </xdr:to>
    <xdr:sp macro="" textlink="">
      <xdr:nvSpPr>
        <xdr:cNvPr id="270" name="円/楕円 269"/>
        <xdr:cNvSpPr/>
      </xdr:nvSpPr>
      <xdr:spPr>
        <a:xfrm>
          <a:off x="14732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31767</xdr:rowOff>
    </xdr:from>
    <xdr:ext cx="762000" cy="259045"/>
    <xdr:sp macro="" textlink="">
      <xdr:nvSpPr>
        <xdr:cNvPr id="271" name="テキスト ボックス 270"/>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91440</xdr:rowOff>
    </xdr:from>
    <xdr:to>
      <xdr:col>20</xdr:col>
      <xdr:colOff>209550</xdr:colOff>
      <xdr:row>57</xdr:row>
      <xdr:rowOff>21590</xdr:rowOff>
    </xdr:to>
    <xdr:sp macro="" textlink="">
      <xdr:nvSpPr>
        <xdr:cNvPr id="272" name="円/楕円 271"/>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31767</xdr:rowOff>
    </xdr:from>
    <xdr:ext cx="762000" cy="259045"/>
    <xdr:sp macro="" textlink="">
      <xdr:nvSpPr>
        <xdr:cNvPr id="273" name="テキスト ボックス 272"/>
        <xdr:cNvSpPr txBox="1"/>
      </xdr:nvSpPr>
      <xdr:spPr>
        <a:xfrm>
          <a:off x="13512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74" name="円/楕円 273"/>
        <xdr:cNvSpPr/>
      </xdr:nvSpPr>
      <xdr:spPr>
        <a:xfrm>
          <a:off x="12954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24147</xdr:rowOff>
    </xdr:from>
    <xdr:ext cx="762000" cy="259045"/>
    <xdr:sp macro="" textlink="">
      <xdr:nvSpPr>
        <xdr:cNvPr id="275" name="テキスト ボックス 274"/>
        <xdr:cNvSpPr txBox="1"/>
      </xdr:nvSpPr>
      <xdr:spPr>
        <a:xfrm>
          <a:off x="12623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例年類似団体平均を下回っている。この水準を維持できるよう、今後も慣例・慣習にとらわれることなく補助金や負担金について精査を行っていく。</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81280</xdr:rowOff>
    </xdr:from>
    <xdr:to>
      <xdr:col>24</xdr:col>
      <xdr:colOff>31750</xdr:colOff>
      <xdr:row>40</xdr:row>
      <xdr:rowOff>58420</xdr:rowOff>
    </xdr:to>
    <xdr:cxnSp macro="">
      <xdr:nvCxnSpPr>
        <xdr:cNvPr id="300" name="直線コネクタ 299"/>
        <xdr:cNvCxnSpPr/>
      </xdr:nvCxnSpPr>
      <xdr:spPr>
        <a:xfrm flipV="1">
          <a:off x="16510000" y="5910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1"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2" name="直線コネクタ 301"/>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167657</xdr:rowOff>
    </xdr:from>
    <xdr:ext cx="762000" cy="259045"/>
    <xdr:sp macro="" textlink="">
      <xdr:nvSpPr>
        <xdr:cNvPr id="303"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23</xdr:col>
      <xdr:colOff>628650</xdr:colOff>
      <xdr:row>34</xdr:row>
      <xdr:rowOff>81280</xdr:rowOff>
    </xdr:from>
    <xdr:to>
      <xdr:col>24</xdr:col>
      <xdr:colOff>120650</xdr:colOff>
      <xdr:row>34</xdr:row>
      <xdr:rowOff>81280</xdr:rowOff>
    </xdr:to>
    <xdr:cxnSp macro="">
      <xdr:nvCxnSpPr>
        <xdr:cNvPr id="304" name="直線コネクタ 303"/>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26416</xdr:rowOff>
    </xdr:from>
    <xdr:to>
      <xdr:col>24</xdr:col>
      <xdr:colOff>31750</xdr:colOff>
      <xdr:row>36</xdr:row>
      <xdr:rowOff>90424</xdr:rowOff>
    </xdr:to>
    <xdr:cxnSp macro="">
      <xdr:nvCxnSpPr>
        <xdr:cNvPr id="305" name="直線コネクタ 304"/>
        <xdr:cNvCxnSpPr/>
      </xdr:nvCxnSpPr>
      <xdr:spPr>
        <a:xfrm>
          <a:off x="15671800" y="619861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98569</xdr:rowOff>
    </xdr:from>
    <xdr:ext cx="762000" cy="259045"/>
    <xdr:sp macro="" textlink="">
      <xdr:nvSpPr>
        <xdr:cNvPr id="306" name="補助費等平均値テキスト"/>
        <xdr:cNvSpPr txBox="1"/>
      </xdr:nvSpPr>
      <xdr:spPr>
        <a:xfrm>
          <a:off x="16598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126492</xdr:rowOff>
    </xdr:from>
    <xdr:to>
      <xdr:col>24</xdr:col>
      <xdr:colOff>82550</xdr:colOff>
      <xdr:row>37</xdr:row>
      <xdr:rowOff>56642</xdr:rowOff>
    </xdr:to>
    <xdr:sp macro="" textlink="">
      <xdr:nvSpPr>
        <xdr:cNvPr id="307" name="フローチャート : 判断 306"/>
        <xdr:cNvSpPr/>
      </xdr:nvSpPr>
      <xdr:spPr>
        <a:xfrm>
          <a:off x="16459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26416</xdr:rowOff>
    </xdr:from>
    <xdr:to>
      <xdr:col>22</xdr:col>
      <xdr:colOff>565150</xdr:colOff>
      <xdr:row>36</xdr:row>
      <xdr:rowOff>58420</xdr:rowOff>
    </xdr:to>
    <xdr:cxnSp macro="">
      <xdr:nvCxnSpPr>
        <xdr:cNvPr id="308" name="直線コネクタ 307"/>
        <xdr:cNvCxnSpPr/>
      </xdr:nvCxnSpPr>
      <xdr:spPr>
        <a:xfrm flipV="1">
          <a:off x="14782800" y="619861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103632</xdr:rowOff>
    </xdr:from>
    <xdr:to>
      <xdr:col>22</xdr:col>
      <xdr:colOff>615950</xdr:colOff>
      <xdr:row>37</xdr:row>
      <xdr:rowOff>33782</xdr:rowOff>
    </xdr:to>
    <xdr:sp macro="" textlink="">
      <xdr:nvSpPr>
        <xdr:cNvPr id="309" name="フローチャート : 判断 308"/>
        <xdr:cNvSpPr/>
      </xdr:nvSpPr>
      <xdr:spPr>
        <a:xfrm>
          <a:off x="15621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18559</xdr:rowOff>
    </xdr:from>
    <xdr:ext cx="736600" cy="259045"/>
    <xdr:sp macro="" textlink="">
      <xdr:nvSpPr>
        <xdr:cNvPr id="310" name="テキスト ボックス 309"/>
        <xdr:cNvSpPr txBox="1"/>
      </xdr:nvSpPr>
      <xdr:spPr>
        <a:xfrm>
          <a:off x="15290800" y="6362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xdr:rowOff>
    </xdr:from>
    <xdr:to>
      <xdr:col>21</xdr:col>
      <xdr:colOff>361950</xdr:colOff>
      <xdr:row>36</xdr:row>
      <xdr:rowOff>58420</xdr:rowOff>
    </xdr:to>
    <xdr:cxnSp macro="">
      <xdr:nvCxnSpPr>
        <xdr:cNvPr id="311" name="直線コネクタ 310"/>
        <xdr:cNvCxnSpPr/>
      </xdr:nvCxnSpPr>
      <xdr:spPr>
        <a:xfrm>
          <a:off x="13893800" y="618032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89916</xdr:rowOff>
    </xdr:from>
    <xdr:to>
      <xdr:col>21</xdr:col>
      <xdr:colOff>412750</xdr:colOff>
      <xdr:row>37</xdr:row>
      <xdr:rowOff>20066</xdr:rowOff>
    </xdr:to>
    <xdr:sp macro="" textlink="">
      <xdr:nvSpPr>
        <xdr:cNvPr id="312" name="フローチャート : 判断 311"/>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4843</xdr:rowOff>
    </xdr:from>
    <xdr:ext cx="762000" cy="259045"/>
    <xdr:sp macro="" textlink="">
      <xdr:nvSpPr>
        <xdr:cNvPr id="313" name="テキスト ボックス 312"/>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xdr:rowOff>
    </xdr:from>
    <xdr:to>
      <xdr:col>20</xdr:col>
      <xdr:colOff>158750</xdr:colOff>
      <xdr:row>36</xdr:row>
      <xdr:rowOff>26416</xdr:rowOff>
    </xdr:to>
    <xdr:cxnSp macro="">
      <xdr:nvCxnSpPr>
        <xdr:cNvPr id="314" name="直線コネクタ 313"/>
        <xdr:cNvCxnSpPr/>
      </xdr:nvCxnSpPr>
      <xdr:spPr>
        <a:xfrm flipV="1">
          <a:off x="13004800" y="618032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85344</xdr:rowOff>
    </xdr:from>
    <xdr:to>
      <xdr:col>20</xdr:col>
      <xdr:colOff>209550</xdr:colOff>
      <xdr:row>37</xdr:row>
      <xdr:rowOff>15494</xdr:rowOff>
    </xdr:to>
    <xdr:sp macro="" textlink="">
      <xdr:nvSpPr>
        <xdr:cNvPr id="315" name="フローチャート : 判断 314"/>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271</xdr:rowOff>
    </xdr:from>
    <xdr:ext cx="762000" cy="259045"/>
    <xdr:sp macro="" textlink="">
      <xdr:nvSpPr>
        <xdr:cNvPr id="316" name="テキスト ボックス 315"/>
        <xdr:cNvSpPr txBox="1"/>
      </xdr:nvSpPr>
      <xdr:spPr>
        <a:xfrm>
          <a:off x="13512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17" name="フローチャート : 判断 316"/>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167149</xdr:rowOff>
    </xdr:from>
    <xdr:ext cx="762000" cy="259045"/>
    <xdr:sp macro="" textlink="">
      <xdr:nvSpPr>
        <xdr:cNvPr id="318" name="テキスト ボックス 317"/>
        <xdr:cNvSpPr txBox="1"/>
      </xdr:nvSpPr>
      <xdr:spPr>
        <a:xfrm>
          <a:off x="12623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24" name="円/楕円 323"/>
        <xdr:cNvSpPr/>
      </xdr:nvSpPr>
      <xdr:spPr>
        <a:xfrm>
          <a:off x="164592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56151</xdr:rowOff>
    </xdr:from>
    <xdr:ext cx="762000" cy="259045"/>
    <xdr:sp macro="" textlink="">
      <xdr:nvSpPr>
        <xdr:cNvPr id="325" name="補助費等該当値テキスト"/>
        <xdr:cNvSpPr txBox="1"/>
      </xdr:nvSpPr>
      <xdr:spPr>
        <a:xfrm>
          <a:off x="16598900" y="6056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147066</xdr:rowOff>
    </xdr:from>
    <xdr:to>
      <xdr:col>22</xdr:col>
      <xdr:colOff>615950</xdr:colOff>
      <xdr:row>36</xdr:row>
      <xdr:rowOff>77216</xdr:rowOff>
    </xdr:to>
    <xdr:sp macro="" textlink="">
      <xdr:nvSpPr>
        <xdr:cNvPr id="326" name="円/楕円 325"/>
        <xdr:cNvSpPr/>
      </xdr:nvSpPr>
      <xdr:spPr>
        <a:xfrm>
          <a:off x="15621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27" name="テキスト ボックス 326"/>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7620</xdr:rowOff>
    </xdr:from>
    <xdr:to>
      <xdr:col>21</xdr:col>
      <xdr:colOff>412750</xdr:colOff>
      <xdr:row>36</xdr:row>
      <xdr:rowOff>109220</xdr:rowOff>
    </xdr:to>
    <xdr:sp macro="" textlink="">
      <xdr:nvSpPr>
        <xdr:cNvPr id="328" name="円/楕円 327"/>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29" name="テキスト ボックス 328"/>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128778</xdr:rowOff>
    </xdr:from>
    <xdr:to>
      <xdr:col>20</xdr:col>
      <xdr:colOff>209550</xdr:colOff>
      <xdr:row>36</xdr:row>
      <xdr:rowOff>58928</xdr:rowOff>
    </xdr:to>
    <xdr:sp macro="" textlink="">
      <xdr:nvSpPr>
        <xdr:cNvPr id="330" name="円/楕円 329"/>
        <xdr:cNvSpPr/>
      </xdr:nvSpPr>
      <xdr:spPr>
        <a:xfrm>
          <a:off x="138430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69105</xdr:rowOff>
    </xdr:from>
    <xdr:ext cx="762000" cy="259045"/>
    <xdr:sp macro="" textlink="">
      <xdr:nvSpPr>
        <xdr:cNvPr id="331" name="テキスト ボックス 330"/>
        <xdr:cNvSpPr txBox="1"/>
      </xdr:nvSpPr>
      <xdr:spPr>
        <a:xfrm>
          <a:off x="13512800" y="589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32" name="円/楕円 331"/>
        <xdr:cNvSpPr/>
      </xdr:nvSpPr>
      <xdr:spPr>
        <a:xfrm>
          <a:off x="12954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33" name="テキスト ボックス 332"/>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36/100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過去の高金利償還分が徐々に完済しているが、措置期間が終了した大型事業分の起債があり、現在の水準となっている。今後、数値の悪化とならない様、維持改善に努める。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8" name="直線コネクタ 347"/>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9" name="テキスト ボックス 348"/>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0" name="直線コネクタ 349"/>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1" name="テキスト ボックス 350"/>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2" name="直線コネクタ 351"/>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3" name="テキスト ボックス 352"/>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4" name="直線コネクタ 353"/>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5" name="テキスト ボックス 354"/>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6" name="直線コネクタ 355"/>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7" name="テキスト ボックス 356"/>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62230</xdr:rowOff>
    </xdr:from>
    <xdr:to>
      <xdr:col>7</xdr:col>
      <xdr:colOff>15875</xdr:colOff>
      <xdr:row>81</xdr:row>
      <xdr:rowOff>123189</xdr:rowOff>
    </xdr:to>
    <xdr:cxnSp macro="">
      <xdr:nvCxnSpPr>
        <xdr:cNvPr id="361" name="直線コネクタ 360"/>
        <xdr:cNvCxnSpPr/>
      </xdr:nvCxnSpPr>
      <xdr:spPr>
        <a:xfrm flipV="1">
          <a:off x="4826000" y="12578080"/>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95266</xdr:rowOff>
    </xdr:from>
    <xdr:ext cx="762000" cy="259045"/>
    <xdr:sp macro="" textlink="">
      <xdr:nvSpPr>
        <xdr:cNvPr id="362" name="公債費最小値テキスト"/>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a:t>
          </a:r>
          <a:endParaRPr kumimoji="1" lang="ja-JP" altLang="en-US" sz="1000" b="1">
            <a:latin typeface="ＭＳ Ｐゴシック"/>
          </a:endParaRPr>
        </a:p>
      </xdr:txBody>
    </xdr:sp>
    <xdr:clientData/>
  </xdr:oneCellAnchor>
  <xdr:twoCellAnchor>
    <xdr:from>
      <xdr:col>6</xdr:col>
      <xdr:colOff>612775</xdr:colOff>
      <xdr:row>81</xdr:row>
      <xdr:rowOff>123189</xdr:rowOff>
    </xdr:from>
    <xdr:to>
      <xdr:col>7</xdr:col>
      <xdr:colOff>104775</xdr:colOff>
      <xdr:row>81</xdr:row>
      <xdr:rowOff>123189</xdr:rowOff>
    </xdr:to>
    <xdr:cxnSp macro="">
      <xdr:nvCxnSpPr>
        <xdr:cNvPr id="363" name="直線コネクタ 362"/>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148607</xdr:rowOff>
    </xdr:from>
    <xdr:ext cx="762000" cy="259045"/>
    <xdr:sp macro="" textlink="">
      <xdr:nvSpPr>
        <xdr:cNvPr id="364" name="公債費最大値テキスト"/>
        <xdr:cNvSpPr txBox="1"/>
      </xdr:nvSpPr>
      <xdr:spPr>
        <a:xfrm>
          <a:off x="4914900" y="1232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a:t>
          </a:r>
          <a:endParaRPr kumimoji="1" lang="ja-JP" altLang="en-US" sz="1000" b="1">
            <a:latin typeface="ＭＳ Ｐゴシック"/>
          </a:endParaRPr>
        </a:p>
      </xdr:txBody>
    </xdr:sp>
    <xdr:clientData/>
  </xdr:oneCellAnchor>
  <xdr:twoCellAnchor>
    <xdr:from>
      <xdr:col>6</xdr:col>
      <xdr:colOff>612775</xdr:colOff>
      <xdr:row>73</xdr:row>
      <xdr:rowOff>62230</xdr:rowOff>
    </xdr:from>
    <xdr:to>
      <xdr:col>7</xdr:col>
      <xdr:colOff>104775</xdr:colOff>
      <xdr:row>73</xdr:row>
      <xdr:rowOff>62230</xdr:rowOff>
    </xdr:to>
    <xdr:cxnSp macro="">
      <xdr:nvCxnSpPr>
        <xdr:cNvPr id="365" name="直線コネクタ 364"/>
        <xdr:cNvCxnSpPr/>
      </xdr:nvCxnSpPr>
      <xdr:spPr>
        <a:xfrm>
          <a:off x="4737100" y="1257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76</xdr:row>
      <xdr:rowOff>27939</xdr:rowOff>
    </xdr:to>
    <xdr:cxnSp macro="">
      <xdr:nvCxnSpPr>
        <xdr:cNvPr id="366" name="直線コネクタ 365"/>
        <xdr:cNvCxnSpPr/>
      </xdr:nvCxnSpPr>
      <xdr:spPr>
        <a:xfrm>
          <a:off x="3987800" y="12997180"/>
          <a:ext cx="8382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71138</xdr:rowOff>
    </xdr:from>
    <xdr:ext cx="762000" cy="259045"/>
    <xdr:sp macro="" textlink="">
      <xdr:nvSpPr>
        <xdr:cNvPr id="367" name="公債費平均値テキスト"/>
        <xdr:cNvSpPr txBox="1"/>
      </xdr:nvSpPr>
      <xdr:spPr>
        <a:xfrm>
          <a:off x="4914900" y="13101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68" name="フローチャート :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138430</xdr:rowOff>
    </xdr:from>
    <xdr:to>
      <xdr:col>5</xdr:col>
      <xdr:colOff>549275</xdr:colOff>
      <xdr:row>76</xdr:row>
      <xdr:rowOff>12700</xdr:rowOff>
    </xdr:to>
    <xdr:cxnSp macro="">
      <xdr:nvCxnSpPr>
        <xdr:cNvPr id="369" name="直線コネクタ 368"/>
        <xdr:cNvCxnSpPr/>
      </xdr:nvCxnSpPr>
      <xdr:spPr>
        <a:xfrm flipV="1">
          <a:off x="3098800" y="12997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30480</xdr:rowOff>
    </xdr:from>
    <xdr:to>
      <xdr:col>5</xdr:col>
      <xdr:colOff>600075</xdr:colOff>
      <xdr:row>76</xdr:row>
      <xdr:rowOff>132080</xdr:rowOff>
    </xdr:to>
    <xdr:sp macro="" textlink="">
      <xdr:nvSpPr>
        <xdr:cNvPr id="370" name="フローチャート : 判断 369"/>
        <xdr:cNvSpPr/>
      </xdr:nvSpPr>
      <xdr:spPr>
        <a:xfrm>
          <a:off x="3937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116857</xdr:rowOff>
    </xdr:from>
    <xdr:ext cx="736600" cy="259045"/>
    <xdr:sp macro="" textlink="">
      <xdr:nvSpPr>
        <xdr:cNvPr id="371" name="テキスト ボックス 370"/>
        <xdr:cNvSpPr txBox="1"/>
      </xdr:nvSpPr>
      <xdr:spPr>
        <a:xfrm>
          <a:off x="3606800" y="13147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85090</xdr:rowOff>
    </xdr:from>
    <xdr:to>
      <xdr:col>4</xdr:col>
      <xdr:colOff>346075</xdr:colOff>
      <xdr:row>76</xdr:row>
      <xdr:rowOff>12700</xdr:rowOff>
    </xdr:to>
    <xdr:cxnSp macro="">
      <xdr:nvCxnSpPr>
        <xdr:cNvPr id="372" name="直線コネクタ 371"/>
        <xdr:cNvCxnSpPr/>
      </xdr:nvCxnSpPr>
      <xdr:spPr>
        <a:xfrm>
          <a:off x="2209800" y="12943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144780</xdr:rowOff>
    </xdr:from>
    <xdr:to>
      <xdr:col>4</xdr:col>
      <xdr:colOff>396875</xdr:colOff>
      <xdr:row>77</xdr:row>
      <xdr:rowOff>74930</xdr:rowOff>
    </xdr:to>
    <xdr:sp macro="" textlink="">
      <xdr:nvSpPr>
        <xdr:cNvPr id="373" name="フローチャート : 判断 372"/>
        <xdr:cNvSpPr/>
      </xdr:nvSpPr>
      <xdr:spPr>
        <a:xfrm>
          <a:off x="3048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59707</xdr:rowOff>
    </xdr:from>
    <xdr:ext cx="762000" cy="259045"/>
    <xdr:sp macro="" textlink="">
      <xdr:nvSpPr>
        <xdr:cNvPr id="374" name="テキスト ボックス 373"/>
        <xdr:cNvSpPr txBox="1"/>
      </xdr:nvSpPr>
      <xdr:spPr>
        <a:xfrm>
          <a:off x="2717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85090</xdr:rowOff>
    </xdr:from>
    <xdr:to>
      <xdr:col>3</xdr:col>
      <xdr:colOff>142875</xdr:colOff>
      <xdr:row>75</xdr:row>
      <xdr:rowOff>130810</xdr:rowOff>
    </xdr:to>
    <xdr:cxnSp macro="">
      <xdr:nvCxnSpPr>
        <xdr:cNvPr id="375" name="直線コネクタ 374"/>
        <xdr:cNvCxnSpPr/>
      </xdr:nvCxnSpPr>
      <xdr:spPr>
        <a:xfrm flipV="1">
          <a:off x="1320800" y="12943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160020</xdr:rowOff>
    </xdr:from>
    <xdr:to>
      <xdr:col>3</xdr:col>
      <xdr:colOff>193675</xdr:colOff>
      <xdr:row>77</xdr:row>
      <xdr:rowOff>90170</xdr:rowOff>
    </xdr:to>
    <xdr:sp macro="" textlink="">
      <xdr:nvSpPr>
        <xdr:cNvPr id="376" name="フローチャート : 判断 375"/>
        <xdr:cNvSpPr/>
      </xdr:nvSpPr>
      <xdr:spPr>
        <a:xfrm>
          <a:off x="2159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74947</xdr:rowOff>
    </xdr:from>
    <xdr:ext cx="762000" cy="259045"/>
    <xdr:sp macro="" textlink="">
      <xdr:nvSpPr>
        <xdr:cNvPr id="377" name="テキスト ボックス 376"/>
        <xdr:cNvSpPr txBox="1"/>
      </xdr:nvSpPr>
      <xdr:spPr>
        <a:xfrm>
          <a:off x="1828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8" name="フローチャート : 判断 377"/>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9" name="テキスト ボックス 37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148589</xdr:rowOff>
    </xdr:from>
    <xdr:to>
      <xdr:col>7</xdr:col>
      <xdr:colOff>66675</xdr:colOff>
      <xdr:row>76</xdr:row>
      <xdr:rowOff>78739</xdr:rowOff>
    </xdr:to>
    <xdr:sp macro="" textlink="">
      <xdr:nvSpPr>
        <xdr:cNvPr id="385" name="円/楕円 384"/>
        <xdr:cNvSpPr/>
      </xdr:nvSpPr>
      <xdr:spPr>
        <a:xfrm>
          <a:off x="4775200" y="1300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165117</xdr:rowOff>
    </xdr:from>
    <xdr:ext cx="762000" cy="259045"/>
    <xdr:sp macro="" textlink="">
      <xdr:nvSpPr>
        <xdr:cNvPr id="386" name="公債費該当値テキスト"/>
        <xdr:cNvSpPr txBox="1"/>
      </xdr:nvSpPr>
      <xdr:spPr>
        <a:xfrm>
          <a:off x="49149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87630</xdr:rowOff>
    </xdr:from>
    <xdr:to>
      <xdr:col>5</xdr:col>
      <xdr:colOff>600075</xdr:colOff>
      <xdr:row>76</xdr:row>
      <xdr:rowOff>17780</xdr:rowOff>
    </xdr:to>
    <xdr:sp macro="" textlink="">
      <xdr:nvSpPr>
        <xdr:cNvPr id="387" name="円/楕円 386"/>
        <xdr:cNvSpPr/>
      </xdr:nvSpPr>
      <xdr:spPr>
        <a:xfrm>
          <a:off x="3937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27957</xdr:rowOff>
    </xdr:from>
    <xdr:ext cx="736600" cy="259045"/>
    <xdr:sp macro="" textlink="">
      <xdr:nvSpPr>
        <xdr:cNvPr id="388" name="テキスト ボックス 387"/>
        <xdr:cNvSpPr txBox="1"/>
      </xdr:nvSpPr>
      <xdr:spPr>
        <a:xfrm>
          <a:off x="3606800" y="1271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133350</xdr:rowOff>
    </xdr:from>
    <xdr:to>
      <xdr:col>4</xdr:col>
      <xdr:colOff>396875</xdr:colOff>
      <xdr:row>76</xdr:row>
      <xdr:rowOff>63500</xdr:rowOff>
    </xdr:to>
    <xdr:sp macro="" textlink="">
      <xdr:nvSpPr>
        <xdr:cNvPr id="389" name="円/楕円 388"/>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73677</xdr:rowOff>
    </xdr:from>
    <xdr:ext cx="762000" cy="259045"/>
    <xdr:sp macro="" textlink="">
      <xdr:nvSpPr>
        <xdr:cNvPr id="390" name="テキスト ボックス 389"/>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34290</xdr:rowOff>
    </xdr:from>
    <xdr:to>
      <xdr:col>3</xdr:col>
      <xdr:colOff>193675</xdr:colOff>
      <xdr:row>75</xdr:row>
      <xdr:rowOff>135890</xdr:rowOff>
    </xdr:to>
    <xdr:sp macro="" textlink="">
      <xdr:nvSpPr>
        <xdr:cNvPr id="391" name="円/楕円 390"/>
        <xdr:cNvSpPr/>
      </xdr:nvSpPr>
      <xdr:spPr>
        <a:xfrm>
          <a:off x="2159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146067</xdr:rowOff>
    </xdr:from>
    <xdr:ext cx="762000" cy="259045"/>
    <xdr:sp macro="" textlink="">
      <xdr:nvSpPr>
        <xdr:cNvPr id="392" name="テキスト ボックス 391"/>
        <xdr:cNvSpPr txBox="1"/>
      </xdr:nvSpPr>
      <xdr:spPr>
        <a:xfrm>
          <a:off x="1828800" y="1266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80010</xdr:rowOff>
    </xdr:from>
    <xdr:to>
      <xdr:col>1</xdr:col>
      <xdr:colOff>676275</xdr:colOff>
      <xdr:row>76</xdr:row>
      <xdr:rowOff>10161</xdr:rowOff>
    </xdr:to>
    <xdr:sp macro="" textlink="">
      <xdr:nvSpPr>
        <xdr:cNvPr id="393" name="円/楕円 392"/>
        <xdr:cNvSpPr/>
      </xdr:nvSpPr>
      <xdr:spPr>
        <a:xfrm>
          <a:off x="1270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20337</xdr:rowOff>
    </xdr:from>
    <xdr:ext cx="762000" cy="259045"/>
    <xdr:sp macro="" textlink="">
      <xdr:nvSpPr>
        <xdr:cNvPr id="394" name="テキスト ボックス 393"/>
        <xdr:cNvSpPr txBox="1"/>
      </xdr:nvSpPr>
      <xdr:spPr>
        <a:xfrm>
          <a:off x="939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20/100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例年類似団体平均を下回っている。今後も個別に細かな要因分析を行い歳出抑制に努める。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24130</xdr:rowOff>
    </xdr:from>
    <xdr:to>
      <xdr:col>24</xdr:col>
      <xdr:colOff>31750</xdr:colOff>
      <xdr:row>81</xdr:row>
      <xdr:rowOff>69850</xdr:rowOff>
    </xdr:to>
    <xdr:cxnSp macro="">
      <xdr:nvCxnSpPr>
        <xdr:cNvPr id="420" name="直線コネクタ 419"/>
        <xdr:cNvCxnSpPr/>
      </xdr:nvCxnSpPr>
      <xdr:spPr>
        <a:xfrm flipV="1">
          <a:off x="16510000" y="125399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41927</xdr:rowOff>
    </xdr:from>
    <xdr:ext cx="762000" cy="259045"/>
    <xdr:sp macro="" textlink="">
      <xdr:nvSpPr>
        <xdr:cNvPr id="421" name="公債費以外最小値テキスト"/>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628650</xdr:colOff>
      <xdr:row>81</xdr:row>
      <xdr:rowOff>69850</xdr:rowOff>
    </xdr:from>
    <xdr:to>
      <xdr:col>24</xdr:col>
      <xdr:colOff>120650</xdr:colOff>
      <xdr:row>81</xdr:row>
      <xdr:rowOff>69850</xdr:rowOff>
    </xdr:to>
    <xdr:cxnSp macro="">
      <xdr:nvCxnSpPr>
        <xdr:cNvPr id="422" name="直線コネクタ 421"/>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110507</xdr:rowOff>
    </xdr:from>
    <xdr:ext cx="762000" cy="259045"/>
    <xdr:sp macro="" textlink="">
      <xdr:nvSpPr>
        <xdr:cNvPr id="423" name="公債費以外最大値テキスト"/>
        <xdr:cNvSpPr txBox="1"/>
      </xdr:nvSpPr>
      <xdr:spPr>
        <a:xfrm>
          <a:off x="16598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23</xdr:col>
      <xdr:colOff>628650</xdr:colOff>
      <xdr:row>73</xdr:row>
      <xdr:rowOff>24130</xdr:rowOff>
    </xdr:from>
    <xdr:to>
      <xdr:col>24</xdr:col>
      <xdr:colOff>120650</xdr:colOff>
      <xdr:row>73</xdr:row>
      <xdr:rowOff>24130</xdr:rowOff>
    </xdr:to>
    <xdr:cxnSp macro="">
      <xdr:nvCxnSpPr>
        <xdr:cNvPr id="424" name="直線コネクタ 423"/>
        <xdr:cNvCxnSpPr/>
      </xdr:nvCxnSpPr>
      <xdr:spPr>
        <a:xfrm>
          <a:off x="16421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10414</xdr:rowOff>
    </xdr:from>
    <xdr:to>
      <xdr:col>24</xdr:col>
      <xdr:colOff>31750</xdr:colOff>
      <xdr:row>76</xdr:row>
      <xdr:rowOff>149861</xdr:rowOff>
    </xdr:to>
    <xdr:cxnSp macro="">
      <xdr:nvCxnSpPr>
        <xdr:cNvPr id="425" name="直線コネクタ 424"/>
        <xdr:cNvCxnSpPr/>
      </xdr:nvCxnSpPr>
      <xdr:spPr>
        <a:xfrm>
          <a:off x="15671800" y="12869164"/>
          <a:ext cx="838200" cy="3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77995</xdr:rowOff>
    </xdr:from>
    <xdr:ext cx="762000" cy="259045"/>
    <xdr:sp macro="" textlink="">
      <xdr:nvSpPr>
        <xdr:cNvPr id="426" name="公債費以外平均値テキスト"/>
        <xdr:cNvSpPr txBox="1"/>
      </xdr:nvSpPr>
      <xdr:spPr>
        <a:xfrm>
          <a:off x="16598900" y="13279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105918</xdr:rowOff>
    </xdr:from>
    <xdr:to>
      <xdr:col>24</xdr:col>
      <xdr:colOff>82550</xdr:colOff>
      <xdr:row>78</xdr:row>
      <xdr:rowOff>36068</xdr:rowOff>
    </xdr:to>
    <xdr:sp macro="" textlink="">
      <xdr:nvSpPr>
        <xdr:cNvPr id="427" name="フローチャート : 判断 426"/>
        <xdr:cNvSpPr/>
      </xdr:nvSpPr>
      <xdr:spPr>
        <a:xfrm>
          <a:off x="164592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10414</xdr:rowOff>
    </xdr:from>
    <xdr:to>
      <xdr:col>22</xdr:col>
      <xdr:colOff>565150</xdr:colOff>
      <xdr:row>75</xdr:row>
      <xdr:rowOff>133858</xdr:rowOff>
    </xdr:to>
    <xdr:cxnSp macro="">
      <xdr:nvCxnSpPr>
        <xdr:cNvPr id="428" name="直線コネクタ 427"/>
        <xdr:cNvCxnSpPr/>
      </xdr:nvCxnSpPr>
      <xdr:spPr>
        <a:xfrm flipV="1">
          <a:off x="14782800" y="12869164"/>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158496</xdr:rowOff>
    </xdr:from>
    <xdr:to>
      <xdr:col>22</xdr:col>
      <xdr:colOff>615950</xdr:colOff>
      <xdr:row>77</xdr:row>
      <xdr:rowOff>88646</xdr:rowOff>
    </xdr:to>
    <xdr:sp macro="" textlink="">
      <xdr:nvSpPr>
        <xdr:cNvPr id="429" name="フローチャート : 判断 428"/>
        <xdr:cNvSpPr/>
      </xdr:nvSpPr>
      <xdr:spPr>
        <a:xfrm>
          <a:off x="15621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73423</xdr:rowOff>
    </xdr:from>
    <xdr:ext cx="736600" cy="259045"/>
    <xdr:sp macro="" textlink="">
      <xdr:nvSpPr>
        <xdr:cNvPr id="430" name="テキスト ボックス 429"/>
        <xdr:cNvSpPr txBox="1"/>
      </xdr:nvSpPr>
      <xdr:spPr>
        <a:xfrm>
          <a:off x="15290800" y="13275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42418</xdr:rowOff>
    </xdr:from>
    <xdr:to>
      <xdr:col>21</xdr:col>
      <xdr:colOff>361950</xdr:colOff>
      <xdr:row>75</xdr:row>
      <xdr:rowOff>133858</xdr:rowOff>
    </xdr:to>
    <xdr:cxnSp macro="">
      <xdr:nvCxnSpPr>
        <xdr:cNvPr id="431" name="直線コネクタ 430"/>
        <xdr:cNvCxnSpPr/>
      </xdr:nvCxnSpPr>
      <xdr:spPr>
        <a:xfrm>
          <a:off x="13893800" y="1290116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144780</xdr:rowOff>
    </xdr:from>
    <xdr:to>
      <xdr:col>21</xdr:col>
      <xdr:colOff>412750</xdr:colOff>
      <xdr:row>77</xdr:row>
      <xdr:rowOff>74930</xdr:rowOff>
    </xdr:to>
    <xdr:sp macro="" textlink="">
      <xdr:nvSpPr>
        <xdr:cNvPr id="432" name="フローチャート : 判断 431"/>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59707</xdr:rowOff>
    </xdr:from>
    <xdr:ext cx="762000" cy="259045"/>
    <xdr:sp macro="" textlink="">
      <xdr:nvSpPr>
        <xdr:cNvPr id="433" name="テキスト ボックス 432"/>
        <xdr:cNvSpPr txBox="1"/>
      </xdr:nvSpPr>
      <xdr:spPr>
        <a:xfrm>
          <a:off x="14401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42418</xdr:rowOff>
    </xdr:from>
    <xdr:to>
      <xdr:col>20</xdr:col>
      <xdr:colOff>158750</xdr:colOff>
      <xdr:row>75</xdr:row>
      <xdr:rowOff>51562</xdr:rowOff>
    </xdr:to>
    <xdr:cxnSp macro="">
      <xdr:nvCxnSpPr>
        <xdr:cNvPr id="434" name="直線コネクタ 433"/>
        <xdr:cNvCxnSpPr/>
      </xdr:nvCxnSpPr>
      <xdr:spPr>
        <a:xfrm flipV="1">
          <a:off x="13004800" y="12901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80772</xdr:rowOff>
    </xdr:from>
    <xdr:to>
      <xdr:col>20</xdr:col>
      <xdr:colOff>209550</xdr:colOff>
      <xdr:row>77</xdr:row>
      <xdr:rowOff>10922</xdr:rowOff>
    </xdr:to>
    <xdr:sp macro="" textlink="">
      <xdr:nvSpPr>
        <xdr:cNvPr id="435" name="フローチャート : 判断 434"/>
        <xdr:cNvSpPr/>
      </xdr:nvSpPr>
      <xdr:spPr>
        <a:xfrm>
          <a:off x="13843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167149</xdr:rowOff>
    </xdr:from>
    <xdr:ext cx="762000" cy="259045"/>
    <xdr:sp macro="" textlink="">
      <xdr:nvSpPr>
        <xdr:cNvPr id="436" name="テキスト ボックス 435"/>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62485</xdr:rowOff>
    </xdr:from>
    <xdr:to>
      <xdr:col>19</xdr:col>
      <xdr:colOff>6350</xdr:colOff>
      <xdr:row>76</xdr:row>
      <xdr:rowOff>164085</xdr:rowOff>
    </xdr:to>
    <xdr:sp macro="" textlink="">
      <xdr:nvSpPr>
        <xdr:cNvPr id="437" name="フローチャート : 判断 436"/>
        <xdr:cNvSpPr/>
      </xdr:nvSpPr>
      <xdr:spPr>
        <a:xfrm>
          <a:off x="12954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148862</xdr:rowOff>
    </xdr:from>
    <xdr:ext cx="762000" cy="259045"/>
    <xdr:sp macro="" textlink="">
      <xdr:nvSpPr>
        <xdr:cNvPr id="438" name="テキスト ボックス 437"/>
        <xdr:cNvSpPr txBox="1"/>
      </xdr:nvSpPr>
      <xdr:spPr>
        <a:xfrm>
          <a:off x="12623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4" name="円/楕円 443"/>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45"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131064</xdr:rowOff>
    </xdr:from>
    <xdr:to>
      <xdr:col>22</xdr:col>
      <xdr:colOff>615950</xdr:colOff>
      <xdr:row>75</xdr:row>
      <xdr:rowOff>61214</xdr:rowOff>
    </xdr:to>
    <xdr:sp macro="" textlink="">
      <xdr:nvSpPr>
        <xdr:cNvPr id="446" name="円/楕円 445"/>
        <xdr:cNvSpPr/>
      </xdr:nvSpPr>
      <xdr:spPr>
        <a:xfrm>
          <a:off x="15621000" y="1281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71391</xdr:rowOff>
    </xdr:from>
    <xdr:ext cx="736600" cy="259045"/>
    <xdr:sp macro="" textlink="">
      <xdr:nvSpPr>
        <xdr:cNvPr id="447" name="テキスト ボックス 446"/>
        <xdr:cNvSpPr txBox="1"/>
      </xdr:nvSpPr>
      <xdr:spPr>
        <a:xfrm>
          <a:off x="15290800" y="12587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83058</xdr:rowOff>
    </xdr:from>
    <xdr:to>
      <xdr:col>21</xdr:col>
      <xdr:colOff>412750</xdr:colOff>
      <xdr:row>76</xdr:row>
      <xdr:rowOff>13208</xdr:rowOff>
    </xdr:to>
    <xdr:sp macro="" textlink="">
      <xdr:nvSpPr>
        <xdr:cNvPr id="448" name="円/楕円 447"/>
        <xdr:cNvSpPr/>
      </xdr:nvSpPr>
      <xdr:spPr>
        <a:xfrm>
          <a:off x="14732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23385</xdr:rowOff>
    </xdr:from>
    <xdr:ext cx="762000" cy="259045"/>
    <xdr:sp macro="" textlink="">
      <xdr:nvSpPr>
        <xdr:cNvPr id="449" name="テキスト ボックス 448"/>
        <xdr:cNvSpPr txBox="1"/>
      </xdr:nvSpPr>
      <xdr:spPr>
        <a:xfrm>
          <a:off x="14401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163068</xdr:rowOff>
    </xdr:from>
    <xdr:to>
      <xdr:col>20</xdr:col>
      <xdr:colOff>209550</xdr:colOff>
      <xdr:row>75</xdr:row>
      <xdr:rowOff>93218</xdr:rowOff>
    </xdr:to>
    <xdr:sp macro="" textlink="">
      <xdr:nvSpPr>
        <xdr:cNvPr id="450" name="円/楕円 449"/>
        <xdr:cNvSpPr/>
      </xdr:nvSpPr>
      <xdr:spPr>
        <a:xfrm>
          <a:off x="13843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103395</xdr:rowOff>
    </xdr:from>
    <xdr:ext cx="762000" cy="259045"/>
    <xdr:sp macro="" textlink="">
      <xdr:nvSpPr>
        <xdr:cNvPr id="451" name="テキスト ボックス 450"/>
        <xdr:cNvSpPr txBox="1"/>
      </xdr:nvSpPr>
      <xdr:spPr>
        <a:xfrm>
          <a:off x="13512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762</xdr:rowOff>
    </xdr:from>
    <xdr:to>
      <xdr:col>19</xdr:col>
      <xdr:colOff>6350</xdr:colOff>
      <xdr:row>75</xdr:row>
      <xdr:rowOff>102362</xdr:rowOff>
    </xdr:to>
    <xdr:sp macro="" textlink="">
      <xdr:nvSpPr>
        <xdr:cNvPr id="452" name="円/楕円 451"/>
        <xdr:cNvSpPr/>
      </xdr:nvSpPr>
      <xdr:spPr>
        <a:xfrm>
          <a:off x="12954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112539</xdr:rowOff>
    </xdr:from>
    <xdr:ext cx="762000" cy="259045"/>
    <xdr:sp macro="" textlink="">
      <xdr:nvSpPr>
        <xdr:cNvPr id="453" name="テキスト ボックス 452"/>
        <xdr:cNvSpPr txBox="1"/>
      </xdr:nvSpPr>
      <xdr:spPr>
        <a:xfrm>
          <a:off x="12623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徳島県北島町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64554</xdr:rowOff>
    </xdr:from>
    <xdr:to>
      <xdr:col>4</xdr:col>
      <xdr:colOff>1117600</xdr:colOff>
      <xdr:row>20</xdr:row>
      <xdr:rowOff>125672</xdr:rowOff>
    </xdr:to>
    <xdr:cxnSp macro="">
      <xdr:nvCxnSpPr>
        <xdr:cNvPr id="47" name="直線コネクタ 46"/>
        <xdr:cNvCxnSpPr/>
      </xdr:nvCxnSpPr>
      <xdr:spPr bwMode="auto">
        <a:xfrm flipV="1">
          <a:off x="5651500" y="2169579"/>
          <a:ext cx="0" cy="14327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97749</xdr:rowOff>
    </xdr:from>
    <xdr:ext cx="762000" cy="259045"/>
    <xdr:sp macro="" textlink="">
      <xdr:nvSpPr>
        <xdr:cNvPr id="48" name="人口1人当たり決算額の推移最小値テキスト130"/>
        <xdr:cNvSpPr txBox="1"/>
      </xdr:nvSpPr>
      <xdr:spPr>
        <a:xfrm>
          <a:off x="5740400" y="357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40,498</a:t>
          </a:r>
          <a:endParaRPr kumimoji="1" lang="ja-JP" altLang="en-US" sz="1000" b="1">
            <a:latin typeface="ＭＳ Ｐゴシック"/>
          </a:endParaRPr>
        </a:p>
      </xdr:txBody>
    </xdr:sp>
    <xdr:clientData/>
  </xdr:oneCellAnchor>
  <xdr:twoCellAnchor>
    <xdr:from>
      <xdr:col>4</xdr:col>
      <xdr:colOff>1028700</xdr:colOff>
      <xdr:row>20</xdr:row>
      <xdr:rowOff>125672</xdr:rowOff>
    </xdr:from>
    <xdr:to>
      <xdr:col>5</xdr:col>
      <xdr:colOff>73025</xdr:colOff>
      <xdr:row>20</xdr:row>
      <xdr:rowOff>125672</xdr:rowOff>
    </xdr:to>
    <xdr:cxnSp macro="">
      <xdr:nvCxnSpPr>
        <xdr:cNvPr id="49" name="直線コネクタ 48"/>
        <xdr:cNvCxnSpPr/>
      </xdr:nvCxnSpPr>
      <xdr:spPr bwMode="auto">
        <a:xfrm>
          <a:off x="5562600" y="3602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150931</xdr:rowOff>
    </xdr:from>
    <xdr:ext cx="762000" cy="259045"/>
    <xdr:sp macro="" textlink="">
      <xdr:nvSpPr>
        <xdr:cNvPr id="50" name="人口1人当たり決算額の推移最大値テキスト130"/>
        <xdr:cNvSpPr txBox="1"/>
      </xdr:nvSpPr>
      <xdr:spPr>
        <a:xfrm>
          <a:off x="5740400" y="1913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128,241</a:t>
          </a:r>
          <a:endParaRPr kumimoji="1" lang="ja-JP" altLang="en-US" sz="1000" b="1">
            <a:latin typeface="ＭＳ Ｐゴシック"/>
          </a:endParaRPr>
        </a:p>
      </xdr:txBody>
    </xdr:sp>
    <xdr:clientData/>
  </xdr:oneCellAnchor>
  <xdr:twoCellAnchor>
    <xdr:from>
      <xdr:col>4</xdr:col>
      <xdr:colOff>1028700</xdr:colOff>
      <xdr:row>12</xdr:row>
      <xdr:rowOff>64554</xdr:rowOff>
    </xdr:from>
    <xdr:to>
      <xdr:col>5</xdr:col>
      <xdr:colOff>73025</xdr:colOff>
      <xdr:row>12</xdr:row>
      <xdr:rowOff>64554</xdr:rowOff>
    </xdr:to>
    <xdr:cxnSp macro="">
      <xdr:nvCxnSpPr>
        <xdr:cNvPr id="51" name="直線コネクタ 50"/>
        <xdr:cNvCxnSpPr/>
      </xdr:nvCxnSpPr>
      <xdr:spPr bwMode="auto">
        <a:xfrm>
          <a:off x="5562600" y="21695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113213</xdr:rowOff>
    </xdr:from>
    <xdr:to>
      <xdr:col>4</xdr:col>
      <xdr:colOff>1117600</xdr:colOff>
      <xdr:row>19</xdr:row>
      <xdr:rowOff>158443</xdr:rowOff>
    </xdr:to>
    <xdr:cxnSp macro="">
      <xdr:nvCxnSpPr>
        <xdr:cNvPr id="52" name="直線コネクタ 51"/>
        <xdr:cNvCxnSpPr/>
      </xdr:nvCxnSpPr>
      <xdr:spPr bwMode="auto">
        <a:xfrm>
          <a:off x="5003800" y="3418388"/>
          <a:ext cx="647700" cy="45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147112</xdr:rowOff>
    </xdr:from>
    <xdr:ext cx="762000" cy="259045"/>
    <xdr:sp macro="" textlink="">
      <xdr:nvSpPr>
        <xdr:cNvPr id="53" name="人口1人当たり決算額の推移平均値テキスト130"/>
        <xdr:cNvSpPr txBox="1"/>
      </xdr:nvSpPr>
      <xdr:spPr>
        <a:xfrm>
          <a:off x="5740400" y="2937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68,586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130585</xdr:rowOff>
    </xdr:from>
    <xdr:to>
      <xdr:col>5</xdr:col>
      <xdr:colOff>34925</xdr:colOff>
      <xdr:row>18</xdr:row>
      <xdr:rowOff>60735</xdr:rowOff>
    </xdr:to>
    <xdr:sp macro="" textlink="">
      <xdr:nvSpPr>
        <xdr:cNvPr id="54" name="フローチャート : 判断 53"/>
        <xdr:cNvSpPr/>
      </xdr:nvSpPr>
      <xdr:spPr bwMode="auto">
        <a:xfrm>
          <a:off x="56007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113213</xdr:rowOff>
    </xdr:from>
    <xdr:to>
      <xdr:col>4</xdr:col>
      <xdr:colOff>469900</xdr:colOff>
      <xdr:row>19</xdr:row>
      <xdr:rowOff>166330</xdr:rowOff>
    </xdr:to>
    <xdr:cxnSp macro="">
      <xdr:nvCxnSpPr>
        <xdr:cNvPr id="55" name="直線コネクタ 54"/>
        <xdr:cNvCxnSpPr/>
      </xdr:nvCxnSpPr>
      <xdr:spPr bwMode="auto">
        <a:xfrm flipV="1">
          <a:off x="4305300" y="3418388"/>
          <a:ext cx="698500" cy="53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151502</xdr:rowOff>
    </xdr:from>
    <xdr:to>
      <xdr:col>4</xdr:col>
      <xdr:colOff>520700</xdr:colOff>
      <xdr:row>18</xdr:row>
      <xdr:rowOff>81652</xdr:rowOff>
    </xdr:to>
    <xdr:sp macro="" textlink="">
      <xdr:nvSpPr>
        <xdr:cNvPr id="56" name="フローチャート : 判断 55"/>
        <xdr:cNvSpPr/>
      </xdr:nvSpPr>
      <xdr:spPr bwMode="auto">
        <a:xfrm>
          <a:off x="49530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91829</xdr:rowOff>
    </xdr:from>
    <xdr:ext cx="736600" cy="259045"/>
    <xdr:sp macro="" textlink="">
      <xdr:nvSpPr>
        <xdr:cNvPr id="57" name="テキスト ボックス 56"/>
        <xdr:cNvSpPr txBox="1"/>
      </xdr:nvSpPr>
      <xdr:spPr>
        <a:xfrm>
          <a:off x="4622800" y="2882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67,305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83953</xdr:rowOff>
    </xdr:from>
    <xdr:to>
      <xdr:col>3</xdr:col>
      <xdr:colOff>904875</xdr:colOff>
      <xdr:row>19</xdr:row>
      <xdr:rowOff>166330</xdr:rowOff>
    </xdr:to>
    <xdr:cxnSp macro="">
      <xdr:nvCxnSpPr>
        <xdr:cNvPr id="58" name="直線コネクタ 57"/>
        <xdr:cNvCxnSpPr/>
      </xdr:nvCxnSpPr>
      <xdr:spPr bwMode="auto">
        <a:xfrm>
          <a:off x="3606800" y="3389128"/>
          <a:ext cx="698500" cy="823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96066</xdr:rowOff>
    </xdr:from>
    <xdr:to>
      <xdr:col>3</xdr:col>
      <xdr:colOff>955675</xdr:colOff>
      <xdr:row>18</xdr:row>
      <xdr:rowOff>26216</xdr:rowOff>
    </xdr:to>
    <xdr:sp macro="" textlink="">
      <xdr:nvSpPr>
        <xdr:cNvPr id="59" name="フローチャート : 判断 58"/>
        <xdr:cNvSpPr/>
      </xdr:nvSpPr>
      <xdr:spPr bwMode="auto">
        <a:xfrm>
          <a:off x="42545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36393</xdr:rowOff>
    </xdr:from>
    <xdr:ext cx="762000" cy="259045"/>
    <xdr:sp macro="" textlink="">
      <xdr:nvSpPr>
        <xdr:cNvPr id="60" name="テキスト ボックス 59"/>
        <xdr:cNvSpPr txBox="1"/>
      </xdr:nvSpPr>
      <xdr:spPr>
        <a:xfrm>
          <a:off x="39243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70,700</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83953</xdr:rowOff>
    </xdr:from>
    <xdr:to>
      <xdr:col>3</xdr:col>
      <xdr:colOff>206375</xdr:colOff>
      <xdr:row>19</xdr:row>
      <xdr:rowOff>111368</xdr:rowOff>
    </xdr:to>
    <xdr:cxnSp macro="">
      <xdr:nvCxnSpPr>
        <xdr:cNvPr id="61" name="直線コネクタ 60"/>
        <xdr:cNvCxnSpPr/>
      </xdr:nvCxnSpPr>
      <xdr:spPr bwMode="auto">
        <a:xfrm flipV="1">
          <a:off x="2908300" y="3389128"/>
          <a:ext cx="698500" cy="274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117032</xdr:rowOff>
    </xdr:from>
    <xdr:to>
      <xdr:col>3</xdr:col>
      <xdr:colOff>257175</xdr:colOff>
      <xdr:row>18</xdr:row>
      <xdr:rowOff>47182</xdr:rowOff>
    </xdr:to>
    <xdr:sp macro="" textlink="">
      <xdr:nvSpPr>
        <xdr:cNvPr id="62" name="フローチャート : 判断 61"/>
        <xdr:cNvSpPr/>
      </xdr:nvSpPr>
      <xdr:spPr bwMode="auto">
        <a:xfrm>
          <a:off x="35560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57359</xdr:rowOff>
    </xdr:from>
    <xdr:ext cx="762000" cy="259045"/>
    <xdr:sp macro="" textlink="">
      <xdr:nvSpPr>
        <xdr:cNvPr id="63" name="テキスト ボックス 62"/>
        <xdr:cNvSpPr txBox="1"/>
      </xdr:nvSpPr>
      <xdr:spPr>
        <a:xfrm>
          <a:off x="32258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100687</xdr:rowOff>
    </xdr:from>
    <xdr:to>
      <xdr:col>2</xdr:col>
      <xdr:colOff>692150</xdr:colOff>
      <xdr:row>18</xdr:row>
      <xdr:rowOff>30837</xdr:rowOff>
    </xdr:to>
    <xdr:sp macro="" textlink="">
      <xdr:nvSpPr>
        <xdr:cNvPr id="64" name="フローチャート : 判断 63"/>
        <xdr:cNvSpPr/>
      </xdr:nvSpPr>
      <xdr:spPr bwMode="auto">
        <a:xfrm>
          <a:off x="2857500" y="3062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41014</xdr:rowOff>
    </xdr:from>
    <xdr:ext cx="762000" cy="259045"/>
    <xdr:sp macro="" textlink="">
      <xdr:nvSpPr>
        <xdr:cNvPr id="65" name="テキスト ボックス 64"/>
        <xdr:cNvSpPr txBox="1"/>
      </xdr:nvSpPr>
      <xdr:spPr>
        <a:xfrm>
          <a:off x="2527300" y="2831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107643</xdr:rowOff>
    </xdr:from>
    <xdr:to>
      <xdr:col>5</xdr:col>
      <xdr:colOff>34925</xdr:colOff>
      <xdr:row>20</xdr:row>
      <xdr:rowOff>37793</xdr:rowOff>
    </xdr:to>
    <xdr:sp macro="" textlink="">
      <xdr:nvSpPr>
        <xdr:cNvPr id="71" name="円/楕円 70"/>
        <xdr:cNvSpPr/>
      </xdr:nvSpPr>
      <xdr:spPr bwMode="auto">
        <a:xfrm>
          <a:off x="5600700" y="34128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19</xdr:row>
      <xdr:rowOff>79720</xdr:rowOff>
    </xdr:from>
    <xdr:ext cx="762000" cy="259045"/>
    <xdr:sp macro="" textlink="">
      <xdr:nvSpPr>
        <xdr:cNvPr id="72" name="人口1人当たり決算額の推移該当値テキスト130"/>
        <xdr:cNvSpPr txBox="1"/>
      </xdr:nvSpPr>
      <xdr:spPr>
        <a:xfrm>
          <a:off x="5740400" y="3384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48,991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62413</xdr:rowOff>
    </xdr:from>
    <xdr:to>
      <xdr:col>4</xdr:col>
      <xdr:colOff>520700</xdr:colOff>
      <xdr:row>19</xdr:row>
      <xdr:rowOff>164013</xdr:rowOff>
    </xdr:to>
    <xdr:sp macro="" textlink="">
      <xdr:nvSpPr>
        <xdr:cNvPr id="73" name="円/楕円 72"/>
        <xdr:cNvSpPr/>
      </xdr:nvSpPr>
      <xdr:spPr bwMode="auto">
        <a:xfrm>
          <a:off x="4953000" y="3367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148790</xdr:rowOff>
    </xdr:from>
    <xdr:ext cx="736600" cy="259045"/>
    <xdr:sp macro="" textlink="">
      <xdr:nvSpPr>
        <xdr:cNvPr id="74" name="テキスト ボックス 73"/>
        <xdr:cNvSpPr txBox="1"/>
      </xdr:nvSpPr>
      <xdr:spPr>
        <a:xfrm>
          <a:off x="4622800" y="345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51,761</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115530</xdr:rowOff>
    </xdr:from>
    <xdr:to>
      <xdr:col>3</xdr:col>
      <xdr:colOff>955675</xdr:colOff>
      <xdr:row>20</xdr:row>
      <xdr:rowOff>45680</xdr:rowOff>
    </xdr:to>
    <xdr:sp macro="" textlink="">
      <xdr:nvSpPr>
        <xdr:cNvPr id="75" name="円/楕円 74"/>
        <xdr:cNvSpPr/>
      </xdr:nvSpPr>
      <xdr:spPr bwMode="auto">
        <a:xfrm>
          <a:off x="4254500" y="3420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30457</xdr:rowOff>
    </xdr:from>
    <xdr:ext cx="762000" cy="259045"/>
    <xdr:sp macro="" textlink="">
      <xdr:nvSpPr>
        <xdr:cNvPr id="76" name="テキスト ボックス 75"/>
        <xdr:cNvSpPr txBox="1"/>
      </xdr:nvSpPr>
      <xdr:spPr>
        <a:xfrm>
          <a:off x="3924300" y="3507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48,508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33153</xdr:rowOff>
    </xdr:from>
    <xdr:to>
      <xdr:col>3</xdr:col>
      <xdr:colOff>257175</xdr:colOff>
      <xdr:row>19</xdr:row>
      <xdr:rowOff>134753</xdr:rowOff>
    </xdr:to>
    <xdr:sp macro="" textlink="">
      <xdr:nvSpPr>
        <xdr:cNvPr id="77" name="円/楕円 76"/>
        <xdr:cNvSpPr/>
      </xdr:nvSpPr>
      <xdr:spPr bwMode="auto">
        <a:xfrm>
          <a:off x="3556000" y="33383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119530</xdr:rowOff>
    </xdr:from>
    <xdr:ext cx="762000" cy="259045"/>
    <xdr:sp macro="" textlink="">
      <xdr:nvSpPr>
        <xdr:cNvPr id="78" name="テキスト ボックス 77"/>
        <xdr:cNvSpPr txBox="1"/>
      </xdr:nvSpPr>
      <xdr:spPr>
        <a:xfrm>
          <a:off x="3225800" y="3424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53,553</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60568</xdr:rowOff>
    </xdr:from>
    <xdr:to>
      <xdr:col>2</xdr:col>
      <xdr:colOff>692150</xdr:colOff>
      <xdr:row>19</xdr:row>
      <xdr:rowOff>162168</xdr:rowOff>
    </xdr:to>
    <xdr:sp macro="" textlink="">
      <xdr:nvSpPr>
        <xdr:cNvPr id="79" name="円/楕円 78"/>
        <xdr:cNvSpPr/>
      </xdr:nvSpPr>
      <xdr:spPr bwMode="auto">
        <a:xfrm>
          <a:off x="2857500" y="3365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146945</xdr:rowOff>
    </xdr:from>
    <xdr:ext cx="762000" cy="259045"/>
    <xdr:sp macro="" textlink="">
      <xdr:nvSpPr>
        <xdr:cNvPr id="80" name="テキスト ボックス 79"/>
        <xdr:cNvSpPr txBox="1"/>
      </xdr:nvSpPr>
      <xdr:spPr>
        <a:xfrm>
          <a:off x="2527300" y="34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51,874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279591</xdr:rowOff>
    </xdr:from>
    <xdr:to>
      <xdr:col>4</xdr:col>
      <xdr:colOff>1117600</xdr:colOff>
      <xdr:row>38</xdr:row>
      <xdr:rowOff>160833</xdr:rowOff>
    </xdr:to>
    <xdr:cxnSp macro="">
      <xdr:nvCxnSpPr>
        <xdr:cNvPr id="109" name="直線コネクタ 108"/>
        <xdr:cNvCxnSpPr/>
      </xdr:nvCxnSpPr>
      <xdr:spPr bwMode="auto">
        <a:xfrm flipV="1">
          <a:off x="5651500" y="6204141"/>
          <a:ext cx="0" cy="14242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132910</xdr:rowOff>
    </xdr:from>
    <xdr:ext cx="762000" cy="259045"/>
    <xdr:sp macro="" textlink="">
      <xdr:nvSpPr>
        <xdr:cNvPr id="110" name="人口1人当たり決算額の推移最小値テキスト445"/>
        <xdr:cNvSpPr txBox="1"/>
      </xdr:nvSpPr>
      <xdr:spPr>
        <a:xfrm>
          <a:off x="5740400" y="7600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-1,888</a:t>
          </a:r>
          <a:endParaRPr kumimoji="1" lang="ja-JP" altLang="en-US" sz="1000" b="1">
            <a:latin typeface="ＭＳ Ｐゴシック"/>
          </a:endParaRPr>
        </a:p>
      </xdr:txBody>
    </xdr:sp>
    <xdr:clientData/>
  </xdr:oneCellAnchor>
  <xdr:twoCellAnchor>
    <xdr:from>
      <xdr:col>4</xdr:col>
      <xdr:colOff>1028700</xdr:colOff>
      <xdr:row>38</xdr:row>
      <xdr:rowOff>160833</xdr:rowOff>
    </xdr:from>
    <xdr:to>
      <xdr:col>5</xdr:col>
      <xdr:colOff>73025</xdr:colOff>
      <xdr:row>38</xdr:row>
      <xdr:rowOff>160833</xdr:rowOff>
    </xdr:to>
    <xdr:cxnSp macro="">
      <xdr:nvCxnSpPr>
        <xdr:cNvPr id="111" name="直線コネクタ 110"/>
        <xdr:cNvCxnSpPr/>
      </xdr:nvCxnSpPr>
      <xdr:spPr bwMode="auto">
        <a:xfrm>
          <a:off x="5562600" y="76284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23068</xdr:rowOff>
    </xdr:from>
    <xdr:ext cx="762000" cy="259045"/>
    <xdr:sp macro="" textlink="">
      <xdr:nvSpPr>
        <xdr:cNvPr id="112" name="人口1人当たり決算額の推移最大値テキスト445"/>
        <xdr:cNvSpPr txBox="1"/>
      </xdr:nvSpPr>
      <xdr:spPr>
        <a:xfrm>
          <a:off x="5740400" y="5947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35,495</a:t>
          </a:r>
          <a:endParaRPr kumimoji="1" lang="ja-JP" altLang="en-US" sz="1000" b="1">
            <a:latin typeface="ＭＳ Ｐゴシック"/>
          </a:endParaRPr>
        </a:p>
      </xdr:txBody>
    </xdr:sp>
    <xdr:clientData/>
  </xdr:oneCellAnchor>
  <xdr:twoCellAnchor>
    <xdr:from>
      <xdr:col>4</xdr:col>
      <xdr:colOff>1028700</xdr:colOff>
      <xdr:row>33</xdr:row>
      <xdr:rowOff>279591</xdr:rowOff>
    </xdr:from>
    <xdr:to>
      <xdr:col>5</xdr:col>
      <xdr:colOff>73025</xdr:colOff>
      <xdr:row>33</xdr:row>
      <xdr:rowOff>279591</xdr:rowOff>
    </xdr:to>
    <xdr:cxnSp macro="">
      <xdr:nvCxnSpPr>
        <xdr:cNvPr id="113" name="直線コネクタ 112"/>
        <xdr:cNvCxnSpPr/>
      </xdr:nvCxnSpPr>
      <xdr:spPr bwMode="auto">
        <a:xfrm>
          <a:off x="5562600" y="62041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90919</xdr:rowOff>
    </xdr:from>
    <xdr:to>
      <xdr:col>4</xdr:col>
      <xdr:colOff>1117600</xdr:colOff>
      <xdr:row>37</xdr:row>
      <xdr:rowOff>128791</xdr:rowOff>
    </xdr:to>
    <xdr:cxnSp macro="">
      <xdr:nvCxnSpPr>
        <xdr:cNvPr id="114" name="直線コネクタ 113"/>
        <xdr:cNvCxnSpPr/>
      </xdr:nvCxnSpPr>
      <xdr:spPr bwMode="auto">
        <a:xfrm flipV="1">
          <a:off x="5003800" y="7215619"/>
          <a:ext cx="647700" cy="378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249128</xdr:rowOff>
    </xdr:from>
    <xdr:ext cx="762000" cy="259045"/>
    <xdr:sp macro="" textlink="">
      <xdr:nvSpPr>
        <xdr:cNvPr id="115" name="人口1人当たり決算額の推移平均値テキスト445"/>
        <xdr:cNvSpPr txBox="1"/>
      </xdr:nvSpPr>
      <xdr:spPr>
        <a:xfrm>
          <a:off x="5740400" y="6859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61151</xdr:rowOff>
    </xdr:from>
    <xdr:to>
      <xdr:col>5</xdr:col>
      <xdr:colOff>34925</xdr:colOff>
      <xdr:row>36</xdr:row>
      <xdr:rowOff>162751</xdr:rowOff>
    </xdr:to>
    <xdr:sp macro="" textlink="">
      <xdr:nvSpPr>
        <xdr:cNvPr id="116" name="フローチャート : 判断 115"/>
        <xdr:cNvSpPr/>
      </xdr:nvSpPr>
      <xdr:spPr bwMode="auto">
        <a:xfrm>
          <a:off x="5600700" y="7014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128791</xdr:rowOff>
    </xdr:from>
    <xdr:to>
      <xdr:col>4</xdr:col>
      <xdr:colOff>469900</xdr:colOff>
      <xdr:row>37</xdr:row>
      <xdr:rowOff>205486</xdr:rowOff>
    </xdr:to>
    <xdr:cxnSp macro="">
      <xdr:nvCxnSpPr>
        <xdr:cNvPr id="117" name="直線コネクタ 116"/>
        <xdr:cNvCxnSpPr/>
      </xdr:nvCxnSpPr>
      <xdr:spPr bwMode="auto">
        <a:xfrm flipV="1">
          <a:off x="4305300" y="7253491"/>
          <a:ext cx="698500" cy="766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101422</xdr:rowOff>
    </xdr:from>
    <xdr:to>
      <xdr:col>4</xdr:col>
      <xdr:colOff>520700</xdr:colOff>
      <xdr:row>37</xdr:row>
      <xdr:rowOff>31572</xdr:rowOff>
    </xdr:to>
    <xdr:sp macro="" textlink="">
      <xdr:nvSpPr>
        <xdr:cNvPr id="118" name="フローチャート : 判断 117"/>
        <xdr:cNvSpPr/>
      </xdr:nvSpPr>
      <xdr:spPr bwMode="auto">
        <a:xfrm>
          <a:off x="4953000" y="70546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213199</xdr:rowOff>
    </xdr:from>
    <xdr:ext cx="736600" cy="259045"/>
    <xdr:sp macro="" textlink="">
      <xdr:nvSpPr>
        <xdr:cNvPr id="119" name="テキスト ボックス 118"/>
        <xdr:cNvSpPr txBox="1"/>
      </xdr:nvSpPr>
      <xdr:spPr>
        <a:xfrm>
          <a:off x="4622800" y="6823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205486</xdr:rowOff>
    </xdr:from>
    <xdr:to>
      <xdr:col>3</xdr:col>
      <xdr:colOff>904875</xdr:colOff>
      <xdr:row>37</xdr:row>
      <xdr:rowOff>303441</xdr:rowOff>
    </xdr:to>
    <xdr:cxnSp macro="">
      <xdr:nvCxnSpPr>
        <xdr:cNvPr id="120" name="直線コネクタ 119"/>
        <xdr:cNvCxnSpPr/>
      </xdr:nvCxnSpPr>
      <xdr:spPr bwMode="auto">
        <a:xfrm flipV="1">
          <a:off x="3606800" y="7330186"/>
          <a:ext cx="698500" cy="979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49149</xdr:rowOff>
    </xdr:from>
    <xdr:to>
      <xdr:col>3</xdr:col>
      <xdr:colOff>955675</xdr:colOff>
      <xdr:row>36</xdr:row>
      <xdr:rowOff>150749</xdr:rowOff>
    </xdr:to>
    <xdr:sp macro="" textlink="">
      <xdr:nvSpPr>
        <xdr:cNvPr id="121" name="フローチャート : 判断 120"/>
        <xdr:cNvSpPr/>
      </xdr:nvSpPr>
      <xdr:spPr bwMode="auto">
        <a:xfrm>
          <a:off x="4254500" y="70023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160926</xdr:rowOff>
    </xdr:from>
    <xdr:ext cx="762000" cy="259045"/>
    <xdr:sp macro="" textlink="">
      <xdr:nvSpPr>
        <xdr:cNvPr id="122" name="テキスト ボックス 121"/>
        <xdr:cNvSpPr txBox="1"/>
      </xdr:nvSpPr>
      <xdr:spPr>
        <a:xfrm>
          <a:off x="3924300" y="677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13,210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220688</xdr:rowOff>
    </xdr:from>
    <xdr:to>
      <xdr:col>3</xdr:col>
      <xdr:colOff>206375</xdr:colOff>
      <xdr:row>37</xdr:row>
      <xdr:rowOff>303441</xdr:rowOff>
    </xdr:to>
    <xdr:cxnSp macro="">
      <xdr:nvCxnSpPr>
        <xdr:cNvPr id="123" name="直線コネクタ 122"/>
        <xdr:cNvCxnSpPr/>
      </xdr:nvCxnSpPr>
      <xdr:spPr bwMode="auto">
        <a:xfrm>
          <a:off x="2908300" y="7345388"/>
          <a:ext cx="698500" cy="82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325260</xdr:rowOff>
    </xdr:from>
    <xdr:to>
      <xdr:col>3</xdr:col>
      <xdr:colOff>257175</xdr:colOff>
      <xdr:row>36</xdr:row>
      <xdr:rowOff>83960</xdr:rowOff>
    </xdr:to>
    <xdr:sp macro="" textlink="">
      <xdr:nvSpPr>
        <xdr:cNvPr id="124" name="フローチャート : 判断 123"/>
        <xdr:cNvSpPr/>
      </xdr:nvSpPr>
      <xdr:spPr bwMode="auto">
        <a:xfrm>
          <a:off x="3556000" y="6935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94137</xdr:rowOff>
    </xdr:from>
    <xdr:ext cx="762000" cy="259045"/>
    <xdr:sp macro="" textlink="">
      <xdr:nvSpPr>
        <xdr:cNvPr id="125" name="テキスト ボックス 124"/>
        <xdr:cNvSpPr txBox="1"/>
      </xdr:nvSpPr>
      <xdr:spPr>
        <a:xfrm>
          <a:off x="3225800" y="6704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278664</xdr:rowOff>
    </xdr:from>
    <xdr:to>
      <xdr:col>2</xdr:col>
      <xdr:colOff>692150</xdr:colOff>
      <xdr:row>36</xdr:row>
      <xdr:rowOff>37364</xdr:rowOff>
    </xdr:to>
    <xdr:sp macro="" textlink="">
      <xdr:nvSpPr>
        <xdr:cNvPr id="126" name="フローチャート : 判断 125"/>
        <xdr:cNvSpPr/>
      </xdr:nvSpPr>
      <xdr:spPr bwMode="auto">
        <a:xfrm>
          <a:off x="2857500" y="68890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47541</xdr:rowOff>
    </xdr:from>
    <xdr:ext cx="762000" cy="259045"/>
    <xdr:sp macro="" textlink="">
      <xdr:nvSpPr>
        <xdr:cNvPr id="127" name="テキスト ボックス 126"/>
        <xdr:cNvSpPr txBox="1"/>
      </xdr:nvSpPr>
      <xdr:spPr>
        <a:xfrm>
          <a:off x="2527300" y="665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40119</xdr:rowOff>
    </xdr:from>
    <xdr:to>
      <xdr:col>5</xdr:col>
      <xdr:colOff>34925</xdr:colOff>
      <xdr:row>37</xdr:row>
      <xdr:rowOff>141719</xdr:rowOff>
    </xdr:to>
    <xdr:sp macro="" textlink="">
      <xdr:nvSpPr>
        <xdr:cNvPr id="133" name="円/楕円 132"/>
        <xdr:cNvSpPr/>
      </xdr:nvSpPr>
      <xdr:spPr bwMode="auto">
        <a:xfrm>
          <a:off x="5600700" y="7164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12196</xdr:rowOff>
    </xdr:from>
    <xdr:ext cx="762000" cy="259045"/>
    <xdr:sp macro="" textlink="">
      <xdr:nvSpPr>
        <xdr:cNvPr id="134" name="人口1人当たり決算額の推移該当値テキスト445"/>
        <xdr:cNvSpPr txBox="1"/>
      </xdr:nvSpPr>
      <xdr:spPr>
        <a:xfrm>
          <a:off x="5740400" y="713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8,947</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77991</xdr:rowOff>
    </xdr:from>
    <xdr:to>
      <xdr:col>4</xdr:col>
      <xdr:colOff>520700</xdr:colOff>
      <xdr:row>37</xdr:row>
      <xdr:rowOff>179591</xdr:rowOff>
    </xdr:to>
    <xdr:sp macro="" textlink="">
      <xdr:nvSpPr>
        <xdr:cNvPr id="135" name="円/楕円 134"/>
        <xdr:cNvSpPr/>
      </xdr:nvSpPr>
      <xdr:spPr bwMode="auto">
        <a:xfrm>
          <a:off x="4953000" y="7202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164368</xdr:rowOff>
    </xdr:from>
    <xdr:ext cx="736600" cy="259045"/>
    <xdr:sp macro="" textlink="">
      <xdr:nvSpPr>
        <xdr:cNvPr id="136" name="テキスト ボックス 135"/>
        <xdr:cNvSpPr txBox="1"/>
      </xdr:nvSpPr>
      <xdr:spPr>
        <a:xfrm>
          <a:off x="4622800" y="7289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154686</xdr:rowOff>
    </xdr:from>
    <xdr:to>
      <xdr:col>3</xdr:col>
      <xdr:colOff>955675</xdr:colOff>
      <xdr:row>37</xdr:row>
      <xdr:rowOff>256286</xdr:rowOff>
    </xdr:to>
    <xdr:sp macro="" textlink="">
      <xdr:nvSpPr>
        <xdr:cNvPr id="137" name="円/楕円 136"/>
        <xdr:cNvSpPr/>
      </xdr:nvSpPr>
      <xdr:spPr bwMode="auto">
        <a:xfrm>
          <a:off x="4254500" y="72793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241063</xdr:rowOff>
    </xdr:from>
    <xdr:ext cx="762000" cy="259045"/>
    <xdr:sp macro="" textlink="">
      <xdr:nvSpPr>
        <xdr:cNvPr id="138" name="テキスト ボックス 137"/>
        <xdr:cNvSpPr txBox="1"/>
      </xdr:nvSpPr>
      <xdr:spPr>
        <a:xfrm>
          <a:off x="3924300" y="7365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5,940</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252641</xdr:rowOff>
    </xdr:from>
    <xdr:to>
      <xdr:col>3</xdr:col>
      <xdr:colOff>257175</xdr:colOff>
      <xdr:row>38</xdr:row>
      <xdr:rowOff>11341</xdr:rowOff>
    </xdr:to>
    <xdr:sp macro="" textlink="">
      <xdr:nvSpPr>
        <xdr:cNvPr id="139" name="円/楕円 138"/>
        <xdr:cNvSpPr/>
      </xdr:nvSpPr>
      <xdr:spPr bwMode="auto">
        <a:xfrm>
          <a:off x="3556000" y="73773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339018</xdr:rowOff>
    </xdr:from>
    <xdr:ext cx="762000" cy="259045"/>
    <xdr:sp macro="" textlink="">
      <xdr:nvSpPr>
        <xdr:cNvPr id="140" name="テキスト ボックス 139"/>
        <xdr:cNvSpPr txBox="1"/>
      </xdr:nvSpPr>
      <xdr:spPr>
        <a:xfrm>
          <a:off x="3225800" y="746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169888</xdr:rowOff>
    </xdr:from>
    <xdr:to>
      <xdr:col>2</xdr:col>
      <xdr:colOff>692150</xdr:colOff>
      <xdr:row>37</xdr:row>
      <xdr:rowOff>271488</xdr:rowOff>
    </xdr:to>
    <xdr:sp macro="" textlink="">
      <xdr:nvSpPr>
        <xdr:cNvPr id="141" name="円/楕円 140"/>
        <xdr:cNvSpPr/>
      </xdr:nvSpPr>
      <xdr:spPr bwMode="auto">
        <a:xfrm>
          <a:off x="2857500" y="7294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256265</xdr:rowOff>
    </xdr:from>
    <xdr:ext cx="762000" cy="259045"/>
    <xdr:sp macro="" textlink="">
      <xdr:nvSpPr>
        <xdr:cNvPr id="142" name="テキスト ボックス 141"/>
        <xdr:cNvSpPr txBox="1"/>
      </xdr:nvSpPr>
      <xdr:spPr>
        <a:xfrm>
          <a:off x="2527300" y="7380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5,541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徳島県北島町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23,103
22,962
8.74
7,704,219
7,304,157
285,152
4,660,149
5,871,325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82,546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91351</xdr:rowOff>
    </xdr:from>
    <xdr:to>
      <xdr:col>6</xdr:col>
      <xdr:colOff>510540</xdr:colOff>
      <xdr:row>39</xdr:row>
      <xdr:rowOff>138271</xdr:rowOff>
    </xdr:to>
    <xdr:cxnSp macro="">
      <xdr:nvCxnSpPr>
        <xdr:cNvPr id="56" name="直線コネクタ 55"/>
        <xdr:cNvCxnSpPr/>
      </xdr:nvCxnSpPr>
      <xdr:spPr>
        <a:xfrm flipV="1">
          <a:off x="4633595" y="5406301"/>
          <a:ext cx="1270" cy="1418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142098</xdr:rowOff>
    </xdr:from>
    <xdr:ext cx="534377" cy="259045"/>
    <xdr:sp macro="" textlink="">
      <xdr:nvSpPr>
        <xdr:cNvPr id="57" name="人件費最小値テキスト"/>
        <xdr:cNvSpPr txBox="1"/>
      </xdr:nvSpPr>
      <xdr:spPr>
        <a:xfrm>
          <a:off x="4686300" y="682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35,075</a:t>
          </a:r>
          <a:endParaRPr kumimoji="1" lang="ja-JP" altLang="en-US" sz="1000" b="1">
            <a:latin typeface="ＭＳ Ｐゴシック"/>
          </a:endParaRPr>
        </a:p>
      </xdr:txBody>
    </xdr:sp>
    <xdr:clientData/>
  </xdr:oneCellAnchor>
  <xdr:twoCellAnchor>
    <xdr:from>
      <xdr:col>6</xdr:col>
      <xdr:colOff>422275</xdr:colOff>
      <xdr:row>39</xdr:row>
      <xdr:rowOff>138271</xdr:rowOff>
    </xdr:from>
    <xdr:to>
      <xdr:col>6</xdr:col>
      <xdr:colOff>600075</xdr:colOff>
      <xdr:row>39</xdr:row>
      <xdr:rowOff>138271</xdr:rowOff>
    </xdr:to>
    <xdr:cxnSp macro="">
      <xdr:nvCxnSpPr>
        <xdr:cNvPr id="58" name="直線コネクタ 57"/>
        <xdr:cNvCxnSpPr/>
      </xdr:nvCxnSpPr>
      <xdr:spPr>
        <a:xfrm>
          <a:off x="4546600" y="682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38028</xdr:rowOff>
    </xdr:from>
    <xdr:ext cx="599010" cy="259045"/>
    <xdr:sp macro="" textlink="">
      <xdr:nvSpPr>
        <xdr:cNvPr id="59" name="人件費最大値テキスト"/>
        <xdr:cNvSpPr txBox="1"/>
      </xdr:nvSpPr>
      <xdr:spPr>
        <a:xfrm>
          <a:off x="4686300" y="518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109,538</a:t>
          </a:r>
          <a:endParaRPr kumimoji="1" lang="ja-JP" altLang="en-US" sz="1000" b="1">
            <a:latin typeface="ＭＳ Ｐゴシック"/>
          </a:endParaRPr>
        </a:p>
      </xdr:txBody>
    </xdr:sp>
    <xdr:clientData/>
  </xdr:oneCellAnchor>
  <xdr:twoCellAnchor>
    <xdr:from>
      <xdr:col>6</xdr:col>
      <xdr:colOff>422275</xdr:colOff>
      <xdr:row>31</xdr:row>
      <xdr:rowOff>91351</xdr:rowOff>
    </xdr:from>
    <xdr:to>
      <xdr:col>6</xdr:col>
      <xdr:colOff>600075</xdr:colOff>
      <xdr:row>31</xdr:row>
      <xdr:rowOff>91351</xdr:rowOff>
    </xdr:to>
    <xdr:cxnSp macro="">
      <xdr:nvCxnSpPr>
        <xdr:cNvPr id="60" name="直線コネクタ 59"/>
        <xdr:cNvCxnSpPr/>
      </xdr:nvCxnSpPr>
      <xdr:spPr>
        <a:xfrm>
          <a:off x="4546600" y="540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39</xdr:row>
      <xdr:rowOff>9417</xdr:rowOff>
    </xdr:from>
    <xdr:to>
      <xdr:col>6</xdr:col>
      <xdr:colOff>511175</xdr:colOff>
      <xdr:row>39</xdr:row>
      <xdr:rowOff>17075</xdr:rowOff>
    </xdr:to>
    <xdr:cxnSp macro="">
      <xdr:nvCxnSpPr>
        <xdr:cNvPr id="61" name="直線コネクタ 60"/>
        <xdr:cNvCxnSpPr/>
      </xdr:nvCxnSpPr>
      <xdr:spPr>
        <a:xfrm flipV="1">
          <a:off x="3797300" y="6695967"/>
          <a:ext cx="838200" cy="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57580</xdr:rowOff>
    </xdr:from>
    <xdr:ext cx="534377" cy="259045"/>
    <xdr:sp macro="" textlink="">
      <xdr:nvSpPr>
        <xdr:cNvPr id="62" name="人件費平均値テキスト"/>
        <xdr:cNvSpPr txBox="1"/>
      </xdr:nvSpPr>
      <xdr:spPr>
        <a:xfrm>
          <a:off x="4686300" y="6229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55,845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34703</xdr:rowOff>
    </xdr:from>
    <xdr:to>
      <xdr:col>6</xdr:col>
      <xdr:colOff>561975</xdr:colOff>
      <xdr:row>37</xdr:row>
      <xdr:rowOff>136303</xdr:rowOff>
    </xdr:to>
    <xdr:sp macro="" textlink="">
      <xdr:nvSpPr>
        <xdr:cNvPr id="63" name="フローチャート : 判断 62"/>
        <xdr:cNvSpPr/>
      </xdr:nvSpPr>
      <xdr:spPr>
        <a:xfrm>
          <a:off x="4584700" y="6378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39</xdr:row>
      <xdr:rowOff>17075</xdr:rowOff>
    </xdr:from>
    <xdr:to>
      <xdr:col>5</xdr:col>
      <xdr:colOff>358775</xdr:colOff>
      <xdr:row>39</xdr:row>
      <xdr:rowOff>27705</xdr:rowOff>
    </xdr:to>
    <xdr:cxnSp macro="">
      <xdr:nvCxnSpPr>
        <xdr:cNvPr id="64" name="直線コネクタ 63"/>
        <xdr:cNvCxnSpPr/>
      </xdr:nvCxnSpPr>
      <xdr:spPr>
        <a:xfrm flipV="1">
          <a:off x="2908300" y="6703625"/>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44190</xdr:rowOff>
    </xdr:from>
    <xdr:to>
      <xdr:col>5</xdr:col>
      <xdr:colOff>409575</xdr:colOff>
      <xdr:row>37</xdr:row>
      <xdr:rowOff>145790</xdr:rowOff>
    </xdr:to>
    <xdr:sp macro="" textlink="">
      <xdr:nvSpPr>
        <xdr:cNvPr id="65" name="フローチャート : 判断 64"/>
        <xdr:cNvSpPr/>
      </xdr:nvSpPr>
      <xdr:spPr>
        <a:xfrm>
          <a:off x="3746500" y="6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162317</xdr:rowOff>
    </xdr:from>
    <xdr:ext cx="534377" cy="259045"/>
    <xdr:sp macro="" textlink="">
      <xdr:nvSpPr>
        <xdr:cNvPr id="66" name="テキスト ボックス 65"/>
        <xdr:cNvSpPr txBox="1"/>
      </xdr:nvSpPr>
      <xdr:spPr>
        <a:xfrm>
          <a:off x="3530111" y="616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55,347</a:t>
          </a:r>
          <a:endParaRPr kumimoji="1" lang="ja-JP" altLang="en-US" sz="1000" b="1">
            <a:solidFill>
              <a:srgbClr val="000080"/>
            </a:solidFill>
            <a:latin typeface="ＭＳ Ｐゴシック"/>
          </a:endParaRPr>
        </a:p>
      </xdr:txBody>
    </xdr:sp>
    <xdr:clientData/>
  </xdr:oneCellAnchor>
  <xdr:twoCellAnchor>
    <xdr:from>
      <xdr:col>2</xdr:col>
      <xdr:colOff>638175</xdr:colOff>
      <xdr:row>39</xdr:row>
      <xdr:rowOff>24333</xdr:rowOff>
    </xdr:from>
    <xdr:to>
      <xdr:col>4</xdr:col>
      <xdr:colOff>155575</xdr:colOff>
      <xdr:row>39</xdr:row>
      <xdr:rowOff>27705</xdr:rowOff>
    </xdr:to>
    <xdr:cxnSp macro="">
      <xdr:nvCxnSpPr>
        <xdr:cNvPr id="67" name="直線コネクタ 66"/>
        <xdr:cNvCxnSpPr/>
      </xdr:nvCxnSpPr>
      <xdr:spPr>
        <a:xfrm>
          <a:off x="2019300" y="6710883"/>
          <a:ext cx="889000" cy="3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140087</xdr:rowOff>
    </xdr:from>
    <xdr:to>
      <xdr:col>4</xdr:col>
      <xdr:colOff>206375</xdr:colOff>
      <xdr:row>37</xdr:row>
      <xdr:rowOff>70237</xdr:rowOff>
    </xdr:to>
    <xdr:sp macro="" textlink="">
      <xdr:nvSpPr>
        <xdr:cNvPr id="68" name="フローチャート : 判断 67"/>
        <xdr:cNvSpPr/>
      </xdr:nvSpPr>
      <xdr:spPr>
        <a:xfrm>
          <a:off x="2857500" y="631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86764</xdr:rowOff>
    </xdr:from>
    <xdr:ext cx="534377" cy="259045"/>
    <xdr:sp macro="" textlink="">
      <xdr:nvSpPr>
        <xdr:cNvPr id="69" name="テキスト ボックス 68"/>
        <xdr:cNvSpPr txBox="1"/>
      </xdr:nvSpPr>
      <xdr:spPr>
        <a:xfrm>
          <a:off x="2641111" y="608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59,313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164827</xdr:rowOff>
    </xdr:from>
    <xdr:to>
      <xdr:col>2</xdr:col>
      <xdr:colOff>638175</xdr:colOff>
      <xdr:row>39</xdr:row>
      <xdr:rowOff>24333</xdr:rowOff>
    </xdr:to>
    <xdr:cxnSp macro="">
      <xdr:nvCxnSpPr>
        <xdr:cNvPr id="70" name="直線コネクタ 69"/>
        <xdr:cNvCxnSpPr/>
      </xdr:nvCxnSpPr>
      <xdr:spPr>
        <a:xfrm>
          <a:off x="1130300" y="6679927"/>
          <a:ext cx="889000" cy="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151022</xdr:rowOff>
    </xdr:from>
    <xdr:to>
      <xdr:col>3</xdr:col>
      <xdr:colOff>3175</xdr:colOff>
      <xdr:row>37</xdr:row>
      <xdr:rowOff>81172</xdr:rowOff>
    </xdr:to>
    <xdr:sp macro="" textlink="">
      <xdr:nvSpPr>
        <xdr:cNvPr id="71" name="フローチャート : 判断 70"/>
        <xdr:cNvSpPr/>
      </xdr:nvSpPr>
      <xdr:spPr>
        <a:xfrm>
          <a:off x="1968500" y="6323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97699</xdr:rowOff>
    </xdr:from>
    <xdr:ext cx="534377" cy="259045"/>
    <xdr:sp macro="" textlink="">
      <xdr:nvSpPr>
        <xdr:cNvPr id="72" name="テキスト ボックス 71"/>
        <xdr:cNvSpPr txBox="1"/>
      </xdr:nvSpPr>
      <xdr:spPr>
        <a:xfrm>
          <a:off x="1752111" y="609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58,739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132067</xdr:rowOff>
    </xdr:from>
    <xdr:to>
      <xdr:col>1</xdr:col>
      <xdr:colOff>485775</xdr:colOff>
      <xdr:row>37</xdr:row>
      <xdr:rowOff>62217</xdr:rowOff>
    </xdr:to>
    <xdr:sp macro="" textlink="">
      <xdr:nvSpPr>
        <xdr:cNvPr id="73" name="フローチャート : 判断 72"/>
        <xdr:cNvSpPr/>
      </xdr:nvSpPr>
      <xdr:spPr>
        <a:xfrm>
          <a:off x="1079500" y="630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78744</xdr:rowOff>
    </xdr:from>
    <xdr:ext cx="534377" cy="259045"/>
    <xdr:sp macro="" textlink="">
      <xdr:nvSpPr>
        <xdr:cNvPr id="74" name="テキスト ボックス 73"/>
        <xdr:cNvSpPr txBox="1"/>
      </xdr:nvSpPr>
      <xdr:spPr>
        <a:xfrm>
          <a:off x="863111" y="607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130067</xdr:rowOff>
    </xdr:from>
    <xdr:to>
      <xdr:col>6</xdr:col>
      <xdr:colOff>561975</xdr:colOff>
      <xdr:row>39</xdr:row>
      <xdr:rowOff>60217</xdr:rowOff>
    </xdr:to>
    <xdr:sp macro="" textlink="">
      <xdr:nvSpPr>
        <xdr:cNvPr id="80" name="円/楕円 79"/>
        <xdr:cNvSpPr/>
      </xdr:nvSpPr>
      <xdr:spPr>
        <a:xfrm>
          <a:off x="4584700" y="664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108494</xdr:rowOff>
    </xdr:from>
    <xdr:ext cx="534377" cy="259045"/>
    <xdr:sp macro="" textlink="">
      <xdr:nvSpPr>
        <xdr:cNvPr id="81" name="人件費該当値テキスト"/>
        <xdr:cNvSpPr txBox="1"/>
      </xdr:nvSpPr>
      <xdr:spPr>
        <a:xfrm>
          <a:off x="4686300" y="662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41,839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137725</xdr:rowOff>
    </xdr:from>
    <xdr:to>
      <xdr:col>5</xdr:col>
      <xdr:colOff>409575</xdr:colOff>
      <xdr:row>39</xdr:row>
      <xdr:rowOff>67875</xdr:rowOff>
    </xdr:to>
    <xdr:sp macro="" textlink="">
      <xdr:nvSpPr>
        <xdr:cNvPr id="82" name="円/楕円 81"/>
        <xdr:cNvSpPr/>
      </xdr:nvSpPr>
      <xdr:spPr>
        <a:xfrm>
          <a:off x="3746500" y="665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59002</xdr:rowOff>
    </xdr:from>
    <xdr:ext cx="534377" cy="259045"/>
    <xdr:sp macro="" textlink="">
      <xdr:nvSpPr>
        <xdr:cNvPr id="83" name="テキスト ボックス 82"/>
        <xdr:cNvSpPr txBox="1"/>
      </xdr:nvSpPr>
      <xdr:spPr>
        <a:xfrm>
          <a:off x="3530111" y="67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41,437</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148355</xdr:rowOff>
    </xdr:from>
    <xdr:to>
      <xdr:col>4</xdr:col>
      <xdr:colOff>206375</xdr:colOff>
      <xdr:row>39</xdr:row>
      <xdr:rowOff>78505</xdr:rowOff>
    </xdr:to>
    <xdr:sp macro="" textlink="">
      <xdr:nvSpPr>
        <xdr:cNvPr id="84" name="円/楕円 83"/>
        <xdr:cNvSpPr/>
      </xdr:nvSpPr>
      <xdr:spPr>
        <a:xfrm>
          <a:off x="2857500" y="666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69632</xdr:rowOff>
    </xdr:from>
    <xdr:ext cx="534377" cy="259045"/>
    <xdr:sp macro="" textlink="">
      <xdr:nvSpPr>
        <xdr:cNvPr id="85" name="テキスト ボックス 84"/>
        <xdr:cNvSpPr txBox="1"/>
      </xdr:nvSpPr>
      <xdr:spPr>
        <a:xfrm>
          <a:off x="2641111" y="675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40,879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144983</xdr:rowOff>
    </xdr:from>
    <xdr:to>
      <xdr:col>3</xdr:col>
      <xdr:colOff>3175</xdr:colOff>
      <xdr:row>39</xdr:row>
      <xdr:rowOff>75133</xdr:rowOff>
    </xdr:to>
    <xdr:sp macro="" textlink="">
      <xdr:nvSpPr>
        <xdr:cNvPr id="86" name="円/楕円 85"/>
        <xdr:cNvSpPr/>
      </xdr:nvSpPr>
      <xdr:spPr>
        <a:xfrm>
          <a:off x="1968500" y="66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66260</xdr:rowOff>
    </xdr:from>
    <xdr:ext cx="534377" cy="259045"/>
    <xdr:sp macro="" textlink="">
      <xdr:nvSpPr>
        <xdr:cNvPr id="87" name="テキスト ボックス 86"/>
        <xdr:cNvSpPr txBox="1"/>
      </xdr:nvSpPr>
      <xdr:spPr>
        <a:xfrm>
          <a:off x="1752111" y="675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41,056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114027</xdr:rowOff>
    </xdr:from>
    <xdr:to>
      <xdr:col>1</xdr:col>
      <xdr:colOff>485775</xdr:colOff>
      <xdr:row>39</xdr:row>
      <xdr:rowOff>44177</xdr:rowOff>
    </xdr:to>
    <xdr:sp macro="" textlink="">
      <xdr:nvSpPr>
        <xdr:cNvPr id="88" name="円/楕円 87"/>
        <xdr:cNvSpPr/>
      </xdr:nvSpPr>
      <xdr:spPr>
        <a:xfrm>
          <a:off x="1079500" y="662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39</xdr:row>
      <xdr:rowOff>35304</xdr:rowOff>
    </xdr:from>
    <xdr:ext cx="534377" cy="259045"/>
    <xdr:sp macro="" textlink="">
      <xdr:nvSpPr>
        <xdr:cNvPr id="89" name="テキスト ボックス 88"/>
        <xdr:cNvSpPr txBox="1"/>
      </xdr:nvSpPr>
      <xdr:spPr>
        <a:xfrm>
          <a:off x="863111" y="6721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42,681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62,228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75074</xdr:rowOff>
    </xdr:from>
    <xdr:to>
      <xdr:col>6</xdr:col>
      <xdr:colOff>510540</xdr:colOff>
      <xdr:row>57</xdr:row>
      <xdr:rowOff>155579</xdr:rowOff>
    </xdr:to>
    <xdr:cxnSp macro="">
      <xdr:nvCxnSpPr>
        <xdr:cNvPr id="111" name="直線コネクタ 110"/>
        <xdr:cNvCxnSpPr/>
      </xdr:nvCxnSpPr>
      <xdr:spPr>
        <a:xfrm flipV="1">
          <a:off x="4633595" y="8819024"/>
          <a:ext cx="1270" cy="110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159406</xdr:rowOff>
    </xdr:from>
    <xdr:ext cx="534377" cy="259045"/>
    <xdr:sp macro="" textlink="">
      <xdr:nvSpPr>
        <xdr:cNvPr id="112" name="物件費最小値テキスト"/>
        <xdr:cNvSpPr txBox="1"/>
      </xdr:nvSpPr>
      <xdr:spPr>
        <a:xfrm>
          <a:off x="4686300" y="993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34,027</a:t>
          </a:r>
          <a:endParaRPr kumimoji="1" lang="ja-JP" altLang="en-US" sz="1000" b="1">
            <a:latin typeface="ＭＳ Ｐゴシック"/>
          </a:endParaRPr>
        </a:p>
      </xdr:txBody>
    </xdr:sp>
    <xdr:clientData/>
  </xdr:oneCellAnchor>
  <xdr:twoCellAnchor>
    <xdr:from>
      <xdr:col>6</xdr:col>
      <xdr:colOff>422275</xdr:colOff>
      <xdr:row>57</xdr:row>
      <xdr:rowOff>155579</xdr:rowOff>
    </xdr:from>
    <xdr:to>
      <xdr:col>6</xdr:col>
      <xdr:colOff>600075</xdr:colOff>
      <xdr:row>57</xdr:row>
      <xdr:rowOff>155579</xdr:rowOff>
    </xdr:to>
    <xdr:cxnSp macro="">
      <xdr:nvCxnSpPr>
        <xdr:cNvPr id="113" name="直線コネクタ 112"/>
        <xdr:cNvCxnSpPr/>
      </xdr:nvCxnSpPr>
      <xdr:spPr>
        <a:xfrm>
          <a:off x="4546600" y="9928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21751</xdr:rowOff>
    </xdr:from>
    <xdr:ext cx="599010" cy="259045"/>
    <xdr:sp macro="" textlink="">
      <xdr:nvSpPr>
        <xdr:cNvPr id="114" name="物件費最大値テキスト"/>
        <xdr:cNvSpPr txBox="1"/>
      </xdr:nvSpPr>
      <xdr:spPr>
        <a:xfrm>
          <a:off x="4686300" y="859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276,635</a:t>
          </a:r>
          <a:endParaRPr kumimoji="1" lang="ja-JP" altLang="en-US" sz="1000" b="1">
            <a:latin typeface="ＭＳ Ｐゴシック"/>
          </a:endParaRPr>
        </a:p>
      </xdr:txBody>
    </xdr:sp>
    <xdr:clientData/>
  </xdr:oneCellAnchor>
  <xdr:twoCellAnchor>
    <xdr:from>
      <xdr:col>6</xdr:col>
      <xdr:colOff>422275</xdr:colOff>
      <xdr:row>51</xdr:row>
      <xdr:rowOff>75074</xdr:rowOff>
    </xdr:from>
    <xdr:to>
      <xdr:col>6</xdr:col>
      <xdr:colOff>600075</xdr:colOff>
      <xdr:row>51</xdr:row>
      <xdr:rowOff>75074</xdr:rowOff>
    </xdr:to>
    <xdr:cxnSp macro="">
      <xdr:nvCxnSpPr>
        <xdr:cNvPr id="115" name="直線コネクタ 114"/>
        <xdr:cNvCxnSpPr/>
      </xdr:nvCxnSpPr>
      <xdr:spPr>
        <a:xfrm>
          <a:off x="4546600" y="8819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44209</xdr:rowOff>
    </xdr:from>
    <xdr:to>
      <xdr:col>6</xdr:col>
      <xdr:colOff>511175</xdr:colOff>
      <xdr:row>57</xdr:row>
      <xdr:rowOff>55305</xdr:rowOff>
    </xdr:to>
    <xdr:cxnSp macro="">
      <xdr:nvCxnSpPr>
        <xdr:cNvPr id="116" name="直線コネクタ 115"/>
        <xdr:cNvCxnSpPr/>
      </xdr:nvCxnSpPr>
      <xdr:spPr>
        <a:xfrm flipV="1">
          <a:off x="3797300" y="9816859"/>
          <a:ext cx="838200" cy="1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143547</xdr:rowOff>
    </xdr:from>
    <xdr:ext cx="534377" cy="259045"/>
    <xdr:sp macro="" textlink="">
      <xdr:nvSpPr>
        <xdr:cNvPr id="117" name="物件費平均値テキスト"/>
        <xdr:cNvSpPr txBox="1"/>
      </xdr:nvSpPr>
      <xdr:spPr>
        <a:xfrm>
          <a:off x="4686300" y="974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58,329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165120</xdr:rowOff>
    </xdr:from>
    <xdr:to>
      <xdr:col>6</xdr:col>
      <xdr:colOff>561975</xdr:colOff>
      <xdr:row>57</xdr:row>
      <xdr:rowOff>95270</xdr:rowOff>
    </xdr:to>
    <xdr:sp macro="" textlink="">
      <xdr:nvSpPr>
        <xdr:cNvPr id="118" name="フローチャート : 判断 117"/>
        <xdr:cNvSpPr/>
      </xdr:nvSpPr>
      <xdr:spPr>
        <a:xfrm>
          <a:off x="4584700" y="9766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51140</xdr:rowOff>
    </xdr:from>
    <xdr:to>
      <xdr:col>5</xdr:col>
      <xdr:colOff>358775</xdr:colOff>
      <xdr:row>57</xdr:row>
      <xdr:rowOff>55305</xdr:rowOff>
    </xdr:to>
    <xdr:cxnSp macro="">
      <xdr:nvCxnSpPr>
        <xdr:cNvPr id="119" name="直線コネクタ 118"/>
        <xdr:cNvCxnSpPr/>
      </xdr:nvCxnSpPr>
      <xdr:spPr>
        <a:xfrm>
          <a:off x="2908300" y="9823790"/>
          <a:ext cx="889000" cy="4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14792</xdr:rowOff>
    </xdr:from>
    <xdr:to>
      <xdr:col>5</xdr:col>
      <xdr:colOff>409575</xdr:colOff>
      <xdr:row>57</xdr:row>
      <xdr:rowOff>116392</xdr:rowOff>
    </xdr:to>
    <xdr:sp macro="" textlink="">
      <xdr:nvSpPr>
        <xdr:cNvPr id="120" name="フローチャート : 判断 119"/>
        <xdr:cNvSpPr/>
      </xdr:nvSpPr>
      <xdr:spPr>
        <a:xfrm>
          <a:off x="3746500" y="978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107519</xdr:rowOff>
    </xdr:from>
    <xdr:ext cx="534377" cy="259045"/>
    <xdr:sp macro="" textlink="">
      <xdr:nvSpPr>
        <xdr:cNvPr id="121" name="テキスト ボックス 120"/>
        <xdr:cNvSpPr txBox="1"/>
      </xdr:nvSpPr>
      <xdr:spPr>
        <a:xfrm>
          <a:off x="3530111" y="988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51140</xdr:rowOff>
    </xdr:from>
    <xdr:to>
      <xdr:col>4</xdr:col>
      <xdr:colOff>155575</xdr:colOff>
      <xdr:row>57</xdr:row>
      <xdr:rowOff>74288</xdr:rowOff>
    </xdr:to>
    <xdr:cxnSp macro="">
      <xdr:nvCxnSpPr>
        <xdr:cNvPr id="122" name="直線コネクタ 121"/>
        <xdr:cNvCxnSpPr/>
      </xdr:nvCxnSpPr>
      <xdr:spPr>
        <a:xfrm flipV="1">
          <a:off x="2019300" y="9823790"/>
          <a:ext cx="889000" cy="2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10413</xdr:rowOff>
    </xdr:from>
    <xdr:to>
      <xdr:col>4</xdr:col>
      <xdr:colOff>206375</xdr:colOff>
      <xdr:row>57</xdr:row>
      <xdr:rowOff>112013</xdr:rowOff>
    </xdr:to>
    <xdr:sp macro="" textlink="">
      <xdr:nvSpPr>
        <xdr:cNvPr id="123" name="フローチャート : 判断 122"/>
        <xdr:cNvSpPr/>
      </xdr:nvSpPr>
      <xdr:spPr>
        <a:xfrm>
          <a:off x="2857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103140</xdr:rowOff>
    </xdr:from>
    <xdr:ext cx="534377" cy="259045"/>
    <xdr:sp macro="" textlink="">
      <xdr:nvSpPr>
        <xdr:cNvPr id="124" name="テキスト ボックス 123"/>
        <xdr:cNvSpPr txBox="1"/>
      </xdr:nvSpPr>
      <xdr:spPr>
        <a:xfrm>
          <a:off x="2641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72427</xdr:rowOff>
    </xdr:from>
    <xdr:to>
      <xdr:col>2</xdr:col>
      <xdr:colOff>638175</xdr:colOff>
      <xdr:row>57</xdr:row>
      <xdr:rowOff>74288</xdr:rowOff>
    </xdr:to>
    <xdr:cxnSp macro="">
      <xdr:nvCxnSpPr>
        <xdr:cNvPr id="125" name="直線コネクタ 124"/>
        <xdr:cNvCxnSpPr/>
      </xdr:nvCxnSpPr>
      <xdr:spPr>
        <a:xfrm>
          <a:off x="1130300" y="9845077"/>
          <a:ext cx="889000" cy="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24060</xdr:rowOff>
    </xdr:from>
    <xdr:to>
      <xdr:col>3</xdr:col>
      <xdr:colOff>3175</xdr:colOff>
      <xdr:row>57</xdr:row>
      <xdr:rowOff>125660</xdr:rowOff>
    </xdr:to>
    <xdr:sp macro="" textlink="">
      <xdr:nvSpPr>
        <xdr:cNvPr id="126" name="フローチャート : 判断 125"/>
        <xdr:cNvSpPr/>
      </xdr:nvSpPr>
      <xdr:spPr>
        <a:xfrm>
          <a:off x="1968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116787</xdr:rowOff>
    </xdr:from>
    <xdr:ext cx="534377" cy="259045"/>
    <xdr:sp macro="" textlink="">
      <xdr:nvSpPr>
        <xdr:cNvPr id="127" name="テキスト ボックス 126"/>
        <xdr:cNvSpPr txBox="1"/>
      </xdr:nvSpPr>
      <xdr:spPr>
        <a:xfrm>
          <a:off x="1752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51,682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27279</xdr:rowOff>
    </xdr:from>
    <xdr:to>
      <xdr:col>1</xdr:col>
      <xdr:colOff>485775</xdr:colOff>
      <xdr:row>57</xdr:row>
      <xdr:rowOff>128879</xdr:rowOff>
    </xdr:to>
    <xdr:sp macro="" textlink="">
      <xdr:nvSpPr>
        <xdr:cNvPr id="128" name="フローチャート : 判断 127"/>
        <xdr:cNvSpPr/>
      </xdr:nvSpPr>
      <xdr:spPr>
        <a:xfrm>
          <a:off x="1079500" y="979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120006</xdr:rowOff>
    </xdr:from>
    <xdr:ext cx="534377" cy="259045"/>
    <xdr:sp macro="" textlink="">
      <xdr:nvSpPr>
        <xdr:cNvPr id="129" name="テキスト ボックス 128"/>
        <xdr:cNvSpPr txBox="1"/>
      </xdr:nvSpPr>
      <xdr:spPr>
        <a:xfrm>
          <a:off x="863111" y="989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164859</xdr:rowOff>
    </xdr:from>
    <xdr:to>
      <xdr:col>6</xdr:col>
      <xdr:colOff>561975</xdr:colOff>
      <xdr:row>57</xdr:row>
      <xdr:rowOff>95009</xdr:rowOff>
    </xdr:to>
    <xdr:sp macro="" textlink="">
      <xdr:nvSpPr>
        <xdr:cNvPr id="135" name="円/楕円 134"/>
        <xdr:cNvSpPr/>
      </xdr:nvSpPr>
      <xdr:spPr>
        <a:xfrm>
          <a:off x="4584700" y="9766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124236</xdr:rowOff>
    </xdr:from>
    <xdr:ext cx="534377" cy="259045"/>
    <xdr:sp macro="" textlink="">
      <xdr:nvSpPr>
        <xdr:cNvPr id="136" name="物件費該当値テキスト"/>
        <xdr:cNvSpPr txBox="1"/>
      </xdr:nvSpPr>
      <xdr:spPr>
        <a:xfrm>
          <a:off x="4686300" y="955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4505</xdr:rowOff>
    </xdr:from>
    <xdr:to>
      <xdr:col>5</xdr:col>
      <xdr:colOff>409575</xdr:colOff>
      <xdr:row>57</xdr:row>
      <xdr:rowOff>106105</xdr:rowOff>
    </xdr:to>
    <xdr:sp macro="" textlink="">
      <xdr:nvSpPr>
        <xdr:cNvPr id="137" name="円/楕円 136"/>
        <xdr:cNvSpPr/>
      </xdr:nvSpPr>
      <xdr:spPr>
        <a:xfrm>
          <a:off x="3746500" y="977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122632</xdr:rowOff>
    </xdr:from>
    <xdr:ext cx="534377" cy="259045"/>
    <xdr:sp macro="" textlink="">
      <xdr:nvSpPr>
        <xdr:cNvPr id="138" name="テキスト ボックス 137"/>
        <xdr:cNvSpPr txBox="1"/>
      </xdr:nvSpPr>
      <xdr:spPr>
        <a:xfrm>
          <a:off x="3530111" y="9552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55,959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340</xdr:rowOff>
    </xdr:from>
    <xdr:to>
      <xdr:col>4</xdr:col>
      <xdr:colOff>206375</xdr:colOff>
      <xdr:row>57</xdr:row>
      <xdr:rowOff>101940</xdr:rowOff>
    </xdr:to>
    <xdr:sp macro="" textlink="">
      <xdr:nvSpPr>
        <xdr:cNvPr id="139" name="円/楕円 138"/>
        <xdr:cNvSpPr/>
      </xdr:nvSpPr>
      <xdr:spPr>
        <a:xfrm>
          <a:off x="2857500" y="977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118467</xdr:rowOff>
    </xdr:from>
    <xdr:ext cx="534377" cy="259045"/>
    <xdr:sp macro="" textlink="">
      <xdr:nvSpPr>
        <xdr:cNvPr id="140" name="テキスト ボックス 139"/>
        <xdr:cNvSpPr txBox="1"/>
      </xdr:nvSpPr>
      <xdr:spPr>
        <a:xfrm>
          <a:off x="2641111" y="954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56,870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23488</xdr:rowOff>
    </xdr:from>
    <xdr:to>
      <xdr:col>3</xdr:col>
      <xdr:colOff>3175</xdr:colOff>
      <xdr:row>57</xdr:row>
      <xdr:rowOff>125088</xdr:rowOff>
    </xdr:to>
    <xdr:sp macro="" textlink="">
      <xdr:nvSpPr>
        <xdr:cNvPr id="141" name="円/楕円 140"/>
        <xdr:cNvSpPr/>
      </xdr:nvSpPr>
      <xdr:spPr>
        <a:xfrm>
          <a:off x="1968500" y="979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141615</xdr:rowOff>
    </xdr:from>
    <xdr:ext cx="534377" cy="259045"/>
    <xdr:sp macro="" textlink="">
      <xdr:nvSpPr>
        <xdr:cNvPr id="142" name="テキスト ボックス 141"/>
        <xdr:cNvSpPr txBox="1"/>
      </xdr:nvSpPr>
      <xdr:spPr>
        <a:xfrm>
          <a:off x="1752111" y="957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51,807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21627</xdr:rowOff>
    </xdr:from>
    <xdr:to>
      <xdr:col>1</xdr:col>
      <xdr:colOff>485775</xdr:colOff>
      <xdr:row>57</xdr:row>
      <xdr:rowOff>123227</xdr:rowOff>
    </xdr:to>
    <xdr:sp macro="" textlink="">
      <xdr:nvSpPr>
        <xdr:cNvPr id="143" name="円/楕円 142"/>
        <xdr:cNvSpPr/>
      </xdr:nvSpPr>
      <xdr:spPr>
        <a:xfrm>
          <a:off x="1079500" y="979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139754</xdr:rowOff>
    </xdr:from>
    <xdr:ext cx="534377" cy="259045"/>
    <xdr:sp macro="" textlink="">
      <xdr:nvSpPr>
        <xdr:cNvPr id="144" name="テキスト ボックス 143"/>
        <xdr:cNvSpPr txBox="1"/>
      </xdr:nvSpPr>
      <xdr:spPr>
        <a:xfrm>
          <a:off x="863111" y="956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67614</xdr:rowOff>
    </xdr:from>
    <xdr:to>
      <xdr:col>6</xdr:col>
      <xdr:colOff>510540</xdr:colOff>
      <xdr:row>79</xdr:row>
      <xdr:rowOff>15647</xdr:rowOff>
    </xdr:to>
    <xdr:cxnSp macro="">
      <xdr:nvCxnSpPr>
        <xdr:cNvPr id="168" name="直線コネクタ 167"/>
        <xdr:cNvCxnSpPr/>
      </xdr:nvCxnSpPr>
      <xdr:spPr>
        <a:xfrm flipV="1">
          <a:off x="4633595" y="12069114"/>
          <a:ext cx="1270" cy="14910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19474</xdr:rowOff>
    </xdr:from>
    <xdr:ext cx="378565" cy="259045"/>
    <xdr:sp macro="" textlink="">
      <xdr:nvSpPr>
        <xdr:cNvPr id="169" name="維持補修費最小値テキスト"/>
        <xdr:cNvSpPr txBox="1"/>
      </xdr:nvSpPr>
      <xdr:spPr>
        <a:xfrm>
          <a:off x="4686300" y="13564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6</xdr:col>
      <xdr:colOff>422275</xdr:colOff>
      <xdr:row>79</xdr:row>
      <xdr:rowOff>15647</xdr:rowOff>
    </xdr:from>
    <xdr:to>
      <xdr:col>6</xdr:col>
      <xdr:colOff>600075</xdr:colOff>
      <xdr:row>79</xdr:row>
      <xdr:rowOff>15647</xdr:rowOff>
    </xdr:to>
    <xdr:cxnSp macro="">
      <xdr:nvCxnSpPr>
        <xdr:cNvPr id="170" name="直線コネクタ 169"/>
        <xdr:cNvCxnSpPr/>
      </xdr:nvCxnSpPr>
      <xdr:spPr>
        <a:xfrm>
          <a:off x="4546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14291</xdr:rowOff>
    </xdr:from>
    <xdr:ext cx="534377" cy="259045"/>
    <xdr:sp macro="" textlink="">
      <xdr:nvSpPr>
        <xdr:cNvPr id="171" name="維持補修費最大値テキスト"/>
        <xdr:cNvSpPr txBox="1"/>
      </xdr:nvSpPr>
      <xdr:spPr>
        <a:xfrm>
          <a:off x="4686300" y="118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19,946</a:t>
          </a:r>
          <a:endParaRPr kumimoji="1" lang="ja-JP" altLang="en-US" sz="1000" b="1">
            <a:latin typeface="ＭＳ Ｐゴシック"/>
          </a:endParaRPr>
        </a:p>
      </xdr:txBody>
    </xdr:sp>
    <xdr:clientData/>
  </xdr:oneCellAnchor>
  <xdr:twoCellAnchor>
    <xdr:from>
      <xdr:col>6</xdr:col>
      <xdr:colOff>422275</xdr:colOff>
      <xdr:row>70</xdr:row>
      <xdr:rowOff>67614</xdr:rowOff>
    </xdr:from>
    <xdr:to>
      <xdr:col>6</xdr:col>
      <xdr:colOff>600075</xdr:colOff>
      <xdr:row>70</xdr:row>
      <xdr:rowOff>67614</xdr:rowOff>
    </xdr:to>
    <xdr:cxnSp macro="">
      <xdr:nvCxnSpPr>
        <xdr:cNvPr id="172" name="直線コネクタ 171"/>
        <xdr:cNvCxnSpPr/>
      </xdr:nvCxnSpPr>
      <xdr:spPr>
        <a:xfrm>
          <a:off x="4546600" y="12069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34468</xdr:rowOff>
    </xdr:from>
    <xdr:to>
      <xdr:col>6</xdr:col>
      <xdr:colOff>511175</xdr:colOff>
      <xdr:row>77</xdr:row>
      <xdr:rowOff>80417</xdr:rowOff>
    </xdr:to>
    <xdr:cxnSp macro="">
      <xdr:nvCxnSpPr>
        <xdr:cNvPr id="173" name="直線コネクタ 172"/>
        <xdr:cNvCxnSpPr/>
      </xdr:nvCxnSpPr>
      <xdr:spPr>
        <a:xfrm flipV="1">
          <a:off x="3797300" y="13236118"/>
          <a:ext cx="838200" cy="4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48734</xdr:rowOff>
    </xdr:from>
    <xdr:ext cx="469744" cy="259045"/>
    <xdr:sp macro="" textlink="">
      <xdr:nvSpPr>
        <xdr:cNvPr id="174" name="維持補修費平均値テキスト"/>
        <xdr:cNvSpPr txBox="1"/>
      </xdr:nvSpPr>
      <xdr:spPr>
        <a:xfrm>
          <a:off x="4686300" y="13250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3,494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70307</xdr:rowOff>
    </xdr:from>
    <xdr:to>
      <xdr:col>6</xdr:col>
      <xdr:colOff>561975</xdr:colOff>
      <xdr:row>78</xdr:row>
      <xdr:rowOff>457</xdr:rowOff>
    </xdr:to>
    <xdr:sp macro="" textlink="">
      <xdr:nvSpPr>
        <xdr:cNvPr id="175" name="フローチャート : 判断 174"/>
        <xdr:cNvSpPr/>
      </xdr:nvSpPr>
      <xdr:spPr>
        <a:xfrm>
          <a:off x="45847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80417</xdr:rowOff>
    </xdr:from>
    <xdr:to>
      <xdr:col>5</xdr:col>
      <xdr:colOff>358775</xdr:colOff>
      <xdr:row>77</xdr:row>
      <xdr:rowOff>105411</xdr:rowOff>
    </xdr:to>
    <xdr:cxnSp macro="">
      <xdr:nvCxnSpPr>
        <xdr:cNvPr id="176" name="直線コネクタ 175"/>
        <xdr:cNvCxnSpPr/>
      </xdr:nvCxnSpPr>
      <xdr:spPr>
        <a:xfrm flipV="1">
          <a:off x="2908300" y="13282067"/>
          <a:ext cx="889000" cy="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69850</xdr:rowOff>
    </xdr:from>
    <xdr:to>
      <xdr:col>5</xdr:col>
      <xdr:colOff>409575</xdr:colOff>
      <xdr:row>78</xdr:row>
      <xdr:rowOff>0</xdr:rowOff>
    </xdr:to>
    <xdr:sp macro="" textlink="">
      <xdr:nvSpPr>
        <xdr:cNvPr id="177" name="フローチャート : 判断 176"/>
        <xdr:cNvSpPr/>
      </xdr:nvSpPr>
      <xdr:spPr>
        <a:xfrm>
          <a:off x="3746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162577</xdr:rowOff>
    </xdr:from>
    <xdr:ext cx="469744" cy="259045"/>
    <xdr:sp macro="" textlink="">
      <xdr:nvSpPr>
        <xdr:cNvPr id="178" name="テキスト ボックス 177"/>
        <xdr:cNvSpPr txBox="1"/>
      </xdr:nvSpPr>
      <xdr:spPr>
        <a:xfrm>
          <a:off x="3562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31420</xdr:rowOff>
    </xdr:from>
    <xdr:to>
      <xdr:col>4</xdr:col>
      <xdr:colOff>155575</xdr:colOff>
      <xdr:row>77</xdr:row>
      <xdr:rowOff>105411</xdr:rowOff>
    </xdr:to>
    <xdr:cxnSp macro="">
      <xdr:nvCxnSpPr>
        <xdr:cNvPr id="179" name="直線コネクタ 178"/>
        <xdr:cNvCxnSpPr/>
      </xdr:nvCxnSpPr>
      <xdr:spPr>
        <a:xfrm>
          <a:off x="2019300" y="13233070"/>
          <a:ext cx="889000" cy="7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51563</xdr:rowOff>
    </xdr:from>
    <xdr:to>
      <xdr:col>4</xdr:col>
      <xdr:colOff>206375</xdr:colOff>
      <xdr:row>77</xdr:row>
      <xdr:rowOff>153163</xdr:rowOff>
    </xdr:to>
    <xdr:sp macro="" textlink="">
      <xdr:nvSpPr>
        <xdr:cNvPr id="180" name="フローチャート : 判断 179"/>
        <xdr:cNvSpPr/>
      </xdr:nvSpPr>
      <xdr:spPr>
        <a:xfrm>
          <a:off x="2857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169690</xdr:rowOff>
    </xdr:from>
    <xdr:ext cx="469744" cy="259045"/>
    <xdr:sp macro="" textlink="">
      <xdr:nvSpPr>
        <xdr:cNvPr id="181" name="テキスト ボックス 180"/>
        <xdr:cNvSpPr txBox="1"/>
      </xdr:nvSpPr>
      <xdr:spPr>
        <a:xfrm>
          <a:off x="2673427"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31420</xdr:rowOff>
    </xdr:from>
    <xdr:to>
      <xdr:col>2</xdr:col>
      <xdr:colOff>638175</xdr:colOff>
      <xdr:row>77</xdr:row>
      <xdr:rowOff>90170</xdr:rowOff>
    </xdr:to>
    <xdr:cxnSp macro="">
      <xdr:nvCxnSpPr>
        <xdr:cNvPr id="182" name="直線コネクタ 181"/>
        <xdr:cNvCxnSpPr/>
      </xdr:nvCxnSpPr>
      <xdr:spPr>
        <a:xfrm flipV="1">
          <a:off x="1130300" y="13233070"/>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68631</xdr:rowOff>
    </xdr:from>
    <xdr:to>
      <xdr:col>3</xdr:col>
      <xdr:colOff>3175</xdr:colOff>
      <xdr:row>77</xdr:row>
      <xdr:rowOff>170231</xdr:rowOff>
    </xdr:to>
    <xdr:sp macro="" textlink="">
      <xdr:nvSpPr>
        <xdr:cNvPr id="183" name="フローチャート : 判断 182"/>
        <xdr:cNvSpPr/>
      </xdr:nvSpPr>
      <xdr:spPr>
        <a:xfrm>
          <a:off x="1968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161358</xdr:rowOff>
    </xdr:from>
    <xdr:ext cx="469744" cy="259045"/>
    <xdr:sp macro="" textlink="">
      <xdr:nvSpPr>
        <xdr:cNvPr id="184" name="テキスト ボックス 183"/>
        <xdr:cNvSpPr txBox="1"/>
      </xdr:nvSpPr>
      <xdr:spPr>
        <a:xfrm>
          <a:off x="1784427" y="13363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58496</xdr:rowOff>
    </xdr:from>
    <xdr:to>
      <xdr:col>1</xdr:col>
      <xdr:colOff>485775</xdr:colOff>
      <xdr:row>77</xdr:row>
      <xdr:rowOff>160096</xdr:rowOff>
    </xdr:to>
    <xdr:sp macro="" textlink="">
      <xdr:nvSpPr>
        <xdr:cNvPr id="185" name="フローチャート : 判断 184"/>
        <xdr:cNvSpPr/>
      </xdr:nvSpPr>
      <xdr:spPr>
        <a:xfrm>
          <a:off x="1079500" y="1326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151223</xdr:rowOff>
    </xdr:from>
    <xdr:ext cx="469744" cy="259045"/>
    <xdr:sp macro="" textlink="">
      <xdr:nvSpPr>
        <xdr:cNvPr id="186" name="テキスト ボックス 185"/>
        <xdr:cNvSpPr txBox="1"/>
      </xdr:nvSpPr>
      <xdr:spPr>
        <a:xfrm>
          <a:off x="895427" y="13352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155118</xdr:rowOff>
    </xdr:from>
    <xdr:to>
      <xdr:col>6</xdr:col>
      <xdr:colOff>561975</xdr:colOff>
      <xdr:row>77</xdr:row>
      <xdr:rowOff>85268</xdr:rowOff>
    </xdr:to>
    <xdr:sp macro="" textlink="">
      <xdr:nvSpPr>
        <xdr:cNvPr id="192" name="円/楕円 191"/>
        <xdr:cNvSpPr/>
      </xdr:nvSpPr>
      <xdr:spPr>
        <a:xfrm>
          <a:off x="4584700" y="1318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6545</xdr:rowOff>
    </xdr:from>
    <xdr:ext cx="469744" cy="259045"/>
    <xdr:sp macro="" textlink="">
      <xdr:nvSpPr>
        <xdr:cNvPr id="193" name="維持補修費該当値テキスト"/>
        <xdr:cNvSpPr txBox="1"/>
      </xdr:nvSpPr>
      <xdr:spPr>
        <a:xfrm>
          <a:off x="4686300" y="130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4,631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29617</xdr:rowOff>
    </xdr:from>
    <xdr:to>
      <xdr:col>5</xdr:col>
      <xdr:colOff>409575</xdr:colOff>
      <xdr:row>77</xdr:row>
      <xdr:rowOff>131217</xdr:rowOff>
    </xdr:to>
    <xdr:sp macro="" textlink="">
      <xdr:nvSpPr>
        <xdr:cNvPr id="194" name="円/楕円 193"/>
        <xdr:cNvSpPr/>
      </xdr:nvSpPr>
      <xdr:spPr>
        <a:xfrm>
          <a:off x="3746500" y="1323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147744</xdr:rowOff>
    </xdr:from>
    <xdr:ext cx="469744" cy="259045"/>
    <xdr:sp macro="" textlink="">
      <xdr:nvSpPr>
        <xdr:cNvPr id="195" name="テキスト ボックス 194"/>
        <xdr:cNvSpPr txBox="1"/>
      </xdr:nvSpPr>
      <xdr:spPr>
        <a:xfrm>
          <a:off x="3562427" y="13006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4,028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54611</xdr:rowOff>
    </xdr:from>
    <xdr:to>
      <xdr:col>4</xdr:col>
      <xdr:colOff>206375</xdr:colOff>
      <xdr:row>77</xdr:row>
      <xdr:rowOff>156211</xdr:rowOff>
    </xdr:to>
    <xdr:sp macro="" textlink="">
      <xdr:nvSpPr>
        <xdr:cNvPr id="196" name="円/楕円 195"/>
        <xdr:cNvSpPr/>
      </xdr:nvSpPr>
      <xdr:spPr>
        <a:xfrm>
          <a:off x="2857500" y="1325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147338</xdr:rowOff>
    </xdr:from>
    <xdr:ext cx="469744" cy="259045"/>
    <xdr:sp macro="" textlink="">
      <xdr:nvSpPr>
        <xdr:cNvPr id="197" name="テキスト ボックス 196"/>
        <xdr:cNvSpPr txBox="1"/>
      </xdr:nvSpPr>
      <xdr:spPr>
        <a:xfrm>
          <a:off x="2673427" y="1334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152070</xdr:rowOff>
    </xdr:from>
    <xdr:to>
      <xdr:col>3</xdr:col>
      <xdr:colOff>3175</xdr:colOff>
      <xdr:row>77</xdr:row>
      <xdr:rowOff>82220</xdr:rowOff>
    </xdr:to>
    <xdr:sp macro="" textlink="">
      <xdr:nvSpPr>
        <xdr:cNvPr id="198" name="円/楕円 197"/>
        <xdr:cNvSpPr/>
      </xdr:nvSpPr>
      <xdr:spPr>
        <a:xfrm>
          <a:off x="1968500" y="1318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98747</xdr:rowOff>
    </xdr:from>
    <xdr:ext cx="469744" cy="259045"/>
    <xdr:sp macro="" textlink="">
      <xdr:nvSpPr>
        <xdr:cNvPr id="199" name="テキスト ボックス 198"/>
        <xdr:cNvSpPr txBox="1"/>
      </xdr:nvSpPr>
      <xdr:spPr>
        <a:xfrm>
          <a:off x="1784427" y="12957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4,671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39370</xdr:rowOff>
    </xdr:from>
    <xdr:to>
      <xdr:col>1</xdr:col>
      <xdr:colOff>485775</xdr:colOff>
      <xdr:row>77</xdr:row>
      <xdr:rowOff>140970</xdr:rowOff>
    </xdr:to>
    <xdr:sp macro="" textlink="">
      <xdr:nvSpPr>
        <xdr:cNvPr id="200" name="円/楕円 199"/>
        <xdr:cNvSpPr/>
      </xdr:nvSpPr>
      <xdr:spPr>
        <a:xfrm>
          <a:off x="1079500" y="1324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157497</xdr:rowOff>
    </xdr:from>
    <xdr:ext cx="469744" cy="259045"/>
    <xdr:sp macro="" textlink="">
      <xdr:nvSpPr>
        <xdr:cNvPr id="201" name="テキスト ボックス 200"/>
        <xdr:cNvSpPr txBox="1"/>
      </xdr:nvSpPr>
      <xdr:spPr>
        <a:xfrm>
          <a:off x="895427" y="1301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93,474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78226</xdr:rowOff>
    </xdr:from>
    <xdr:to>
      <xdr:col>6</xdr:col>
      <xdr:colOff>510540</xdr:colOff>
      <xdr:row>99</xdr:row>
      <xdr:rowOff>75330</xdr:rowOff>
    </xdr:to>
    <xdr:cxnSp macro="">
      <xdr:nvCxnSpPr>
        <xdr:cNvPr id="226" name="直線コネクタ 225"/>
        <xdr:cNvCxnSpPr/>
      </xdr:nvCxnSpPr>
      <xdr:spPr>
        <a:xfrm flipV="1">
          <a:off x="4633595" y="15508726"/>
          <a:ext cx="1270" cy="1540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79157</xdr:rowOff>
    </xdr:from>
    <xdr:ext cx="534377" cy="259045"/>
    <xdr:sp macro="" textlink="">
      <xdr:nvSpPr>
        <xdr:cNvPr id="227" name="扶助費最小値テキスト"/>
        <xdr:cNvSpPr txBox="1"/>
      </xdr:nvSpPr>
      <xdr:spPr>
        <a:xfrm>
          <a:off x="4686300" y="1705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38,379</a:t>
          </a:r>
          <a:endParaRPr kumimoji="1" lang="ja-JP" altLang="en-US" sz="1000" b="1">
            <a:latin typeface="ＭＳ Ｐゴシック"/>
          </a:endParaRPr>
        </a:p>
      </xdr:txBody>
    </xdr:sp>
    <xdr:clientData/>
  </xdr:oneCellAnchor>
  <xdr:twoCellAnchor>
    <xdr:from>
      <xdr:col>6</xdr:col>
      <xdr:colOff>422275</xdr:colOff>
      <xdr:row>99</xdr:row>
      <xdr:rowOff>75330</xdr:rowOff>
    </xdr:from>
    <xdr:to>
      <xdr:col>6</xdr:col>
      <xdr:colOff>600075</xdr:colOff>
      <xdr:row>99</xdr:row>
      <xdr:rowOff>75330</xdr:rowOff>
    </xdr:to>
    <xdr:cxnSp macro="">
      <xdr:nvCxnSpPr>
        <xdr:cNvPr id="228" name="直線コネクタ 227"/>
        <xdr:cNvCxnSpPr/>
      </xdr:nvCxnSpPr>
      <xdr:spPr>
        <a:xfrm>
          <a:off x="4546600" y="1704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24903</xdr:rowOff>
    </xdr:from>
    <xdr:ext cx="599010" cy="259045"/>
    <xdr:sp macro="" textlink="">
      <xdr:nvSpPr>
        <xdr:cNvPr id="229" name="扶助費最大値テキスト"/>
        <xdr:cNvSpPr txBox="1"/>
      </xdr:nvSpPr>
      <xdr:spPr>
        <a:xfrm>
          <a:off x="4686300" y="1528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119,227</a:t>
          </a:r>
          <a:endParaRPr kumimoji="1" lang="ja-JP" altLang="en-US" sz="1000" b="1">
            <a:latin typeface="ＭＳ Ｐゴシック"/>
          </a:endParaRPr>
        </a:p>
      </xdr:txBody>
    </xdr:sp>
    <xdr:clientData/>
  </xdr:oneCellAnchor>
  <xdr:twoCellAnchor>
    <xdr:from>
      <xdr:col>6</xdr:col>
      <xdr:colOff>422275</xdr:colOff>
      <xdr:row>90</xdr:row>
      <xdr:rowOff>78226</xdr:rowOff>
    </xdr:from>
    <xdr:to>
      <xdr:col>6</xdr:col>
      <xdr:colOff>600075</xdr:colOff>
      <xdr:row>90</xdr:row>
      <xdr:rowOff>78226</xdr:rowOff>
    </xdr:to>
    <xdr:cxnSp macro="">
      <xdr:nvCxnSpPr>
        <xdr:cNvPr id="230" name="直線コネクタ 229"/>
        <xdr:cNvCxnSpPr/>
      </xdr:nvCxnSpPr>
      <xdr:spPr>
        <a:xfrm>
          <a:off x="4546600" y="1550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168180</xdr:rowOff>
    </xdr:from>
    <xdr:to>
      <xdr:col>6</xdr:col>
      <xdr:colOff>511175</xdr:colOff>
      <xdr:row>96</xdr:row>
      <xdr:rowOff>86265</xdr:rowOff>
    </xdr:to>
    <xdr:cxnSp macro="">
      <xdr:nvCxnSpPr>
        <xdr:cNvPr id="231" name="直線コネクタ 230"/>
        <xdr:cNvCxnSpPr/>
      </xdr:nvCxnSpPr>
      <xdr:spPr>
        <a:xfrm flipV="1">
          <a:off x="3797300" y="16455930"/>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3243</xdr:rowOff>
    </xdr:from>
    <xdr:ext cx="534377" cy="259045"/>
    <xdr:sp macro="" textlink="">
      <xdr:nvSpPr>
        <xdr:cNvPr id="232" name="扶助費平均値テキスト"/>
        <xdr:cNvSpPr txBox="1"/>
      </xdr:nvSpPr>
      <xdr:spPr>
        <a:xfrm>
          <a:off x="4686300" y="16462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65,364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24816</xdr:rowOff>
    </xdr:from>
    <xdr:to>
      <xdr:col>6</xdr:col>
      <xdr:colOff>561975</xdr:colOff>
      <xdr:row>96</xdr:row>
      <xdr:rowOff>126416</xdr:rowOff>
    </xdr:to>
    <xdr:sp macro="" textlink="">
      <xdr:nvSpPr>
        <xdr:cNvPr id="233" name="フローチャート : 判断 232"/>
        <xdr:cNvSpPr/>
      </xdr:nvSpPr>
      <xdr:spPr>
        <a:xfrm>
          <a:off x="4584700" y="16484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86265</xdr:rowOff>
    </xdr:from>
    <xdr:to>
      <xdr:col>5</xdr:col>
      <xdr:colOff>358775</xdr:colOff>
      <xdr:row>96</xdr:row>
      <xdr:rowOff>125907</xdr:rowOff>
    </xdr:to>
    <xdr:cxnSp macro="">
      <xdr:nvCxnSpPr>
        <xdr:cNvPr id="234" name="直線コネクタ 233"/>
        <xdr:cNvCxnSpPr/>
      </xdr:nvCxnSpPr>
      <xdr:spPr>
        <a:xfrm flipV="1">
          <a:off x="2908300" y="16545465"/>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132544</xdr:rowOff>
    </xdr:from>
    <xdr:to>
      <xdr:col>5</xdr:col>
      <xdr:colOff>409575</xdr:colOff>
      <xdr:row>97</xdr:row>
      <xdr:rowOff>62694</xdr:rowOff>
    </xdr:to>
    <xdr:sp macro="" textlink="">
      <xdr:nvSpPr>
        <xdr:cNvPr id="235" name="フローチャート : 判断 234"/>
        <xdr:cNvSpPr/>
      </xdr:nvSpPr>
      <xdr:spPr>
        <a:xfrm>
          <a:off x="3746500" y="1659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53821</xdr:rowOff>
    </xdr:from>
    <xdr:ext cx="534377" cy="259045"/>
    <xdr:sp macro="" textlink="">
      <xdr:nvSpPr>
        <xdr:cNvPr id="236" name="テキスト ボックス 235"/>
        <xdr:cNvSpPr txBox="1"/>
      </xdr:nvSpPr>
      <xdr:spPr>
        <a:xfrm>
          <a:off x="3530111" y="1668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59,709</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125907</xdr:rowOff>
    </xdr:from>
    <xdr:to>
      <xdr:col>4</xdr:col>
      <xdr:colOff>155575</xdr:colOff>
      <xdr:row>97</xdr:row>
      <xdr:rowOff>49270</xdr:rowOff>
    </xdr:to>
    <xdr:cxnSp macro="">
      <xdr:nvCxnSpPr>
        <xdr:cNvPr id="237" name="直線コネクタ 236"/>
        <xdr:cNvCxnSpPr/>
      </xdr:nvCxnSpPr>
      <xdr:spPr>
        <a:xfrm flipV="1">
          <a:off x="2019300" y="16585107"/>
          <a:ext cx="889000" cy="9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23121</xdr:rowOff>
    </xdr:from>
    <xdr:to>
      <xdr:col>4</xdr:col>
      <xdr:colOff>206375</xdr:colOff>
      <xdr:row>97</xdr:row>
      <xdr:rowOff>124721</xdr:rowOff>
    </xdr:to>
    <xdr:sp macro="" textlink="">
      <xdr:nvSpPr>
        <xdr:cNvPr id="238" name="フローチャート : 判断 237"/>
        <xdr:cNvSpPr/>
      </xdr:nvSpPr>
      <xdr:spPr>
        <a:xfrm>
          <a:off x="2857500" y="1665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115848</xdr:rowOff>
    </xdr:from>
    <xdr:ext cx="534377" cy="259045"/>
    <xdr:sp macro="" textlink="">
      <xdr:nvSpPr>
        <xdr:cNvPr id="239" name="テキスト ボックス 238"/>
        <xdr:cNvSpPr txBox="1"/>
      </xdr:nvSpPr>
      <xdr:spPr>
        <a:xfrm>
          <a:off x="2641111" y="1674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49270</xdr:rowOff>
    </xdr:from>
    <xdr:to>
      <xdr:col>2</xdr:col>
      <xdr:colOff>638175</xdr:colOff>
      <xdr:row>97</xdr:row>
      <xdr:rowOff>137433</xdr:rowOff>
    </xdr:to>
    <xdr:cxnSp macro="">
      <xdr:nvCxnSpPr>
        <xdr:cNvPr id="240" name="直線コネクタ 239"/>
        <xdr:cNvCxnSpPr/>
      </xdr:nvCxnSpPr>
      <xdr:spPr>
        <a:xfrm flipV="1">
          <a:off x="1130300" y="16679920"/>
          <a:ext cx="889000" cy="8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130772</xdr:rowOff>
    </xdr:from>
    <xdr:to>
      <xdr:col>3</xdr:col>
      <xdr:colOff>3175</xdr:colOff>
      <xdr:row>98</xdr:row>
      <xdr:rowOff>60922</xdr:rowOff>
    </xdr:to>
    <xdr:sp macro="" textlink="">
      <xdr:nvSpPr>
        <xdr:cNvPr id="241" name="フローチャート : 判断 240"/>
        <xdr:cNvSpPr/>
      </xdr:nvSpPr>
      <xdr:spPr>
        <a:xfrm>
          <a:off x="1968500" y="16761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52049</xdr:rowOff>
    </xdr:from>
    <xdr:ext cx="534377" cy="259045"/>
    <xdr:sp macro="" textlink="">
      <xdr:nvSpPr>
        <xdr:cNvPr id="242" name="テキスト ボックス 241"/>
        <xdr:cNvSpPr txBox="1"/>
      </xdr:nvSpPr>
      <xdr:spPr>
        <a:xfrm>
          <a:off x="1752111" y="16854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145535</xdr:rowOff>
    </xdr:from>
    <xdr:to>
      <xdr:col>1</xdr:col>
      <xdr:colOff>485775</xdr:colOff>
      <xdr:row>98</xdr:row>
      <xdr:rowOff>75685</xdr:rowOff>
    </xdr:to>
    <xdr:sp macro="" textlink="">
      <xdr:nvSpPr>
        <xdr:cNvPr id="243" name="フローチャート : 判断 242"/>
        <xdr:cNvSpPr/>
      </xdr:nvSpPr>
      <xdr:spPr>
        <a:xfrm>
          <a:off x="1079500" y="1677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66812</xdr:rowOff>
    </xdr:from>
    <xdr:ext cx="534377" cy="259045"/>
    <xdr:sp macro="" textlink="">
      <xdr:nvSpPr>
        <xdr:cNvPr id="244" name="テキスト ボックス 243"/>
        <xdr:cNvSpPr txBox="1"/>
      </xdr:nvSpPr>
      <xdr:spPr>
        <a:xfrm>
          <a:off x="86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117380</xdr:rowOff>
    </xdr:from>
    <xdr:to>
      <xdr:col>6</xdr:col>
      <xdr:colOff>561975</xdr:colOff>
      <xdr:row>96</xdr:row>
      <xdr:rowOff>47530</xdr:rowOff>
    </xdr:to>
    <xdr:sp macro="" textlink="">
      <xdr:nvSpPr>
        <xdr:cNvPr id="250" name="円/楕円 249"/>
        <xdr:cNvSpPr/>
      </xdr:nvSpPr>
      <xdr:spPr>
        <a:xfrm>
          <a:off x="4584700" y="164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140257</xdr:rowOff>
    </xdr:from>
    <xdr:ext cx="534377" cy="259045"/>
    <xdr:sp macro="" textlink="">
      <xdr:nvSpPr>
        <xdr:cNvPr id="251" name="扶助費該当値テキスト"/>
        <xdr:cNvSpPr txBox="1"/>
      </xdr:nvSpPr>
      <xdr:spPr>
        <a:xfrm>
          <a:off x="4686300" y="1625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69,505</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35465</xdr:rowOff>
    </xdr:from>
    <xdr:to>
      <xdr:col>5</xdr:col>
      <xdr:colOff>409575</xdr:colOff>
      <xdr:row>96</xdr:row>
      <xdr:rowOff>137065</xdr:rowOff>
    </xdr:to>
    <xdr:sp macro="" textlink="">
      <xdr:nvSpPr>
        <xdr:cNvPr id="252" name="円/楕円 251"/>
        <xdr:cNvSpPr/>
      </xdr:nvSpPr>
      <xdr:spPr>
        <a:xfrm>
          <a:off x="3746500" y="164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153592</xdr:rowOff>
    </xdr:from>
    <xdr:ext cx="534377" cy="259045"/>
    <xdr:sp macro="" textlink="">
      <xdr:nvSpPr>
        <xdr:cNvPr id="253" name="テキスト ボックス 252"/>
        <xdr:cNvSpPr txBox="1"/>
      </xdr:nvSpPr>
      <xdr:spPr>
        <a:xfrm>
          <a:off x="3530111" y="162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64,805</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75107</xdr:rowOff>
    </xdr:from>
    <xdr:to>
      <xdr:col>4</xdr:col>
      <xdr:colOff>206375</xdr:colOff>
      <xdr:row>97</xdr:row>
      <xdr:rowOff>5257</xdr:rowOff>
    </xdr:to>
    <xdr:sp macro="" textlink="">
      <xdr:nvSpPr>
        <xdr:cNvPr id="254" name="円/楕円 253"/>
        <xdr:cNvSpPr/>
      </xdr:nvSpPr>
      <xdr:spPr>
        <a:xfrm>
          <a:off x="2857500" y="1653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21784</xdr:rowOff>
    </xdr:from>
    <xdr:ext cx="534377" cy="259045"/>
    <xdr:sp macro="" textlink="">
      <xdr:nvSpPr>
        <xdr:cNvPr id="255" name="テキスト ボックス 254"/>
        <xdr:cNvSpPr txBox="1"/>
      </xdr:nvSpPr>
      <xdr:spPr>
        <a:xfrm>
          <a:off x="2641111" y="1630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62,724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169920</xdr:rowOff>
    </xdr:from>
    <xdr:to>
      <xdr:col>3</xdr:col>
      <xdr:colOff>3175</xdr:colOff>
      <xdr:row>97</xdr:row>
      <xdr:rowOff>100070</xdr:rowOff>
    </xdr:to>
    <xdr:sp macro="" textlink="">
      <xdr:nvSpPr>
        <xdr:cNvPr id="256" name="円/楕円 255"/>
        <xdr:cNvSpPr/>
      </xdr:nvSpPr>
      <xdr:spPr>
        <a:xfrm>
          <a:off x="1968500" y="166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116597</xdr:rowOff>
    </xdr:from>
    <xdr:ext cx="534377" cy="259045"/>
    <xdr:sp macro="" textlink="">
      <xdr:nvSpPr>
        <xdr:cNvPr id="257" name="テキスト ボックス 256"/>
        <xdr:cNvSpPr txBox="1"/>
      </xdr:nvSpPr>
      <xdr:spPr>
        <a:xfrm>
          <a:off x="1752111" y="1640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57,747</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86633</xdr:rowOff>
    </xdr:from>
    <xdr:to>
      <xdr:col>1</xdr:col>
      <xdr:colOff>485775</xdr:colOff>
      <xdr:row>98</xdr:row>
      <xdr:rowOff>16783</xdr:rowOff>
    </xdr:to>
    <xdr:sp macro="" textlink="">
      <xdr:nvSpPr>
        <xdr:cNvPr id="258" name="円/楕円 257"/>
        <xdr:cNvSpPr/>
      </xdr:nvSpPr>
      <xdr:spPr>
        <a:xfrm>
          <a:off x="1079500" y="167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33310</xdr:rowOff>
    </xdr:from>
    <xdr:ext cx="534377" cy="259045"/>
    <xdr:sp macro="" textlink="">
      <xdr:nvSpPr>
        <xdr:cNvPr id="259" name="テキスト ボックス 258"/>
        <xdr:cNvSpPr txBox="1"/>
      </xdr:nvSpPr>
      <xdr:spPr>
        <a:xfrm>
          <a:off x="863111" y="1649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39,646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3" name="テキスト ボックス 272"/>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5" name="テキスト ボックス 274"/>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7" name="テキスト ボックス 276"/>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9" name="テキスト ボックス 27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87264</xdr:rowOff>
    </xdr:from>
    <xdr:to>
      <xdr:col>15</xdr:col>
      <xdr:colOff>180340</xdr:colOff>
      <xdr:row>38</xdr:row>
      <xdr:rowOff>84612</xdr:rowOff>
    </xdr:to>
    <xdr:cxnSp macro="">
      <xdr:nvCxnSpPr>
        <xdr:cNvPr id="281" name="直線コネクタ 280"/>
        <xdr:cNvCxnSpPr/>
      </xdr:nvCxnSpPr>
      <xdr:spPr>
        <a:xfrm flipV="1">
          <a:off x="10475595" y="5573664"/>
          <a:ext cx="1270" cy="1026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88439</xdr:rowOff>
    </xdr:from>
    <xdr:ext cx="534377" cy="259045"/>
    <xdr:sp macro="" textlink="">
      <xdr:nvSpPr>
        <xdr:cNvPr id="282" name="補助費等最小値テキスト"/>
        <xdr:cNvSpPr txBox="1"/>
      </xdr:nvSpPr>
      <xdr:spPr>
        <a:xfrm>
          <a:off x="10528300" y="660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12,049</a:t>
          </a:r>
          <a:endParaRPr kumimoji="1" lang="ja-JP" altLang="en-US" sz="1000" b="1">
            <a:latin typeface="ＭＳ Ｐゴシック"/>
          </a:endParaRPr>
        </a:p>
      </xdr:txBody>
    </xdr:sp>
    <xdr:clientData/>
  </xdr:oneCellAnchor>
  <xdr:twoCellAnchor>
    <xdr:from>
      <xdr:col>15</xdr:col>
      <xdr:colOff>92075</xdr:colOff>
      <xdr:row>38</xdr:row>
      <xdr:rowOff>84612</xdr:rowOff>
    </xdr:from>
    <xdr:to>
      <xdr:col>15</xdr:col>
      <xdr:colOff>269875</xdr:colOff>
      <xdr:row>38</xdr:row>
      <xdr:rowOff>84612</xdr:rowOff>
    </xdr:to>
    <xdr:cxnSp macro="">
      <xdr:nvCxnSpPr>
        <xdr:cNvPr id="283" name="直線コネクタ 282"/>
        <xdr:cNvCxnSpPr/>
      </xdr:nvCxnSpPr>
      <xdr:spPr>
        <a:xfrm>
          <a:off x="10388600" y="659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31</xdr:row>
      <xdr:rowOff>33941</xdr:rowOff>
    </xdr:from>
    <xdr:ext cx="599010" cy="259045"/>
    <xdr:sp macro="" textlink="">
      <xdr:nvSpPr>
        <xdr:cNvPr id="284" name="補助費等最大値テキスト"/>
        <xdr:cNvSpPr txBox="1"/>
      </xdr:nvSpPr>
      <xdr:spPr>
        <a:xfrm>
          <a:off x="10528300" y="534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236,469</a:t>
          </a:r>
          <a:endParaRPr kumimoji="1" lang="ja-JP" altLang="en-US" sz="1000" b="1">
            <a:latin typeface="ＭＳ Ｐゴシック"/>
          </a:endParaRPr>
        </a:p>
      </xdr:txBody>
    </xdr:sp>
    <xdr:clientData/>
  </xdr:oneCellAnchor>
  <xdr:twoCellAnchor>
    <xdr:from>
      <xdr:col>15</xdr:col>
      <xdr:colOff>92075</xdr:colOff>
      <xdr:row>32</xdr:row>
      <xdr:rowOff>87264</xdr:rowOff>
    </xdr:from>
    <xdr:to>
      <xdr:col>15</xdr:col>
      <xdr:colOff>269875</xdr:colOff>
      <xdr:row>32</xdr:row>
      <xdr:rowOff>87264</xdr:rowOff>
    </xdr:to>
    <xdr:cxnSp macro="">
      <xdr:nvCxnSpPr>
        <xdr:cNvPr id="285" name="直線コネクタ 284"/>
        <xdr:cNvCxnSpPr/>
      </xdr:nvCxnSpPr>
      <xdr:spPr>
        <a:xfrm>
          <a:off x="10388600" y="5573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170255</xdr:rowOff>
    </xdr:from>
    <xdr:to>
      <xdr:col>15</xdr:col>
      <xdr:colOff>180975</xdr:colOff>
      <xdr:row>38</xdr:row>
      <xdr:rowOff>4913</xdr:rowOff>
    </xdr:to>
    <xdr:cxnSp macro="">
      <xdr:nvCxnSpPr>
        <xdr:cNvPr id="286" name="直線コネクタ 285"/>
        <xdr:cNvCxnSpPr/>
      </xdr:nvCxnSpPr>
      <xdr:spPr>
        <a:xfrm>
          <a:off x="9639300" y="6513905"/>
          <a:ext cx="838200" cy="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74831</xdr:rowOff>
    </xdr:from>
    <xdr:ext cx="534377" cy="259045"/>
    <xdr:sp macro="" textlink="">
      <xdr:nvSpPr>
        <xdr:cNvPr id="287" name="補助費等平均値テキスト"/>
        <xdr:cNvSpPr txBox="1"/>
      </xdr:nvSpPr>
      <xdr:spPr>
        <a:xfrm>
          <a:off x="10528300" y="6247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45,581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51954</xdr:rowOff>
    </xdr:from>
    <xdr:to>
      <xdr:col>15</xdr:col>
      <xdr:colOff>231775</xdr:colOff>
      <xdr:row>37</xdr:row>
      <xdr:rowOff>153554</xdr:rowOff>
    </xdr:to>
    <xdr:sp macro="" textlink="">
      <xdr:nvSpPr>
        <xdr:cNvPr id="288" name="フローチャート : 判断 287"/>
        <xdr:cNvSpPr/>
      </xdr:nvSpPr>
      <xdr:spPr>
        <a:xfrm>
          <a:off x="10426700" y="639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170255</xdr:rowOff>
    </xdr:from>
    <xdr:to>
      <xdr:col>14</xdr:col>
      <xdr:colOff>28575</xdr:colOff>
      <xdr:row>38</xdr:row>
      <xdr:rowOff>3509</xdr:rowOff>
    </xdr:to>
    <xdr:cxnSp macro="">
      <xdr:nvCxnSpPr>
        <xdr:cNvPr id="289" name="直線コネクタ 288"/>
        <xdr:cNvCxnSpPr/>
      </xdr:nvCxnSpPr>
      <xdr:spPr>
        <a:xfrm flipV="1">
          <a:off x="8750300" y="6513905"/>
          <a:ext cx="889000" cy="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68673</xdr:rowOff>
    </xdr:from>
    <xdr:to>
      <xdr:col>14</xdr:col>
      <xdr:colOff>79375</xdr:colOff>
      <xdr:row>37</xdr:row>
      <xdr:rowOff>170273</xdr:rowOff>
    </xdr:to>
    <xdr:sp macro="" textlink="">
      <xdr:nvSpPr>
        <xdr:cNvPr id="290" name="フローチャート : 判断 289"/>
        <xdr:cNvSpPr/>
      </xdr:nvSpPr>
      <xdr:spPr>
        <a:xfrm>
          <a:off x="9588500" y="6412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15350</xdr:rowOff>
    </xdr:from>
    <xdr:ext cx="534377" cy="259045"/>
    <xdr:sp macro="" textlink="">
      <xdr:nvSpPr>
        <xdr:cNvPr id="291" name="テキスト ボックス 290"/>
        <xdr:cNvSpPr txBox="1"/>
      </xdr:nvSpPr>
      <xdr:spPr>
        <a:xfrm>
          <a:off x="9372111" y="618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41,924</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3509</xdr:rowOff>
    </xdr:from>
    <xdr:to>
      <xdr:col>12</xdr:col>
      <xdr:colOff>511175</xdr:colOff>
      <xdr:row>38</xdr:row>
      <xdr:rowOff>33913</xdr:rowOff>
    </xdr:to>
    <xdr:cxnSp macro="">
      <xdr:nvCxnSpPr>
        <xdr:cNvPr id="292" name="直線コネクタ 291"/>
        <xdr:cNvCxnSpPr/>
      </xdr:nvCxnSpPr>
      <xdr:spPr>
        <a:xfrm flipV="1">
          <a:off x="7861300" y="6518609"/>
          <a:ext cx="889000" cy="3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76350</xdr:rowOff>
    </xdr:from>
    <xdr:to>
      <xdr:col>12</xdr:col>
      <xdr:colOff>561975</xdr:colOff>
      <xdr:row>38</xdr:row>
      <xdr:rowOff>6500</xdr:rowOff>
    </xdr:to>
    <xdr:sp macro="" textlink="">
      <xdr:nvSpPr>
        <xdr:cNvPr id="293" name="フローチャート : 判断 292"/>
        <xdr:cNvSpPr/>
      </xdr:nvSpPr>
      <xdr:spPr>
        <a:xfrm>
          <a:off x="8699500" y="64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23027</xdr:rowOff>
    </xdr:from>
    <xdr:ext cx="534377" cy="259045"/>
    <xdr:sp macro="" textlink="">
      <xdr:nvSpPr>
        <xdr:cNvPr id="294" name="テキスト ボックス 293"/>
        <xdr:cNvSpPr txBox="1"/>
      </xdr:nvSpPr>
      <xdr:spPr>
        <a:xfrm>
          <a:off x="8483111" y="619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40,245</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14057</xdr:rowOff>
    </xdr:from>
    <xdr:to>
      <xdr:col>11</xdr:col>
      <xdr:colOff>307975</xdr:colOff>
      <xdr:row>38</xdr:row>
      <xdr:rowOff>33913</xdr:rowOff>
    </xdr:to>
    <xdr:cxnSp macro="">
      <xdr:nvCxnSpPr>
        <xdr:cNvPr id="295" name="直線コネクタ 294"/>
        <xdr:cNvCxnSpPr/>
      </xdr:nvCxnSpPr>
      <xdr:spPr>
        <a:xfrm>
          <a:off x="6972300" y="6529157"/>
          <a:ext cx="889000" cy="1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60860</xdr:rowOff>
    </xdr:from>
    <xdr:to>
      <xdr:col>11</xdr:col>
      <xdr:colOff>358775</xdr:colOff>
      <xdr:row>37</xdr:row>
      <xdr:rowOff>162460</xdr:rowOff>
    </xdr:to>
    <xdr:sp macro="" textlink="">
      <xdr:nvSpPr>
        <xdr:cNvPr id="296" name="フローチャート : 判断 295"/>
        <xdr:cNvSpPr/>
      </xdr:nvSpPr>
      <xdr:spPr>
        <a:xfrm>
          <a:off x="7810500" y="640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7537</xdr:rowOff>
    </xdr:from>
    <xdr:ext cx="534377" cy="259045"/>
    <xdr:sp macro="" textlink="">
      <xdr:nvSpPr>
        <xdr:cNvPr id="297" name="テキスト ボックス 296"/>
        <xdr:cNvSpPr txBox="1"/>
      </xdr:nvSpPr>
      <xdr:spPr>
        <a:xfrm>
          <a:off x="7594111" y="617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43,633</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73589</xdr:rowOff>
    </xdr:from>
    <xdr:to>
      <xdr:col>10</xdr:col>
      <xdr:colOff>155575</xdr:colOff>
      <xdr:row>38</xdr:row>
      <xdr:rowOff>3739</xdr:rowOff>
    </xdr:to>
    <xdr:sp macro="" textlink="">
      <xdr:nvSpPr>
        <xdr:cNvPr id="298" name="フローチャート : 判断 297"/>
        <xdr:cNvSpPr/>
      </xdr:nvSpPr>
      <xdr:spPr>
        <a:xfrm>
          <a:off x="6921500" y="641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20266</xdr:rowOff>
    </xdr:from>
    <xdr:ext cx="534377" cy="259045"/>
    <xdr:sp macro="" textlink="">
      <xdr:nvSpPr>
        <xdr:cNvPr id="299" name="テキスト ボックス 298"/>
        <xdr:cNvSpPr txBox="1"/>
      </xdr:nvSpPr>
      <xdr:spPr>
        <a:xfrm>
          <a:off x="6705111" y="61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125563</xdr:rowOff>
    </xdr:from>
    <xdr:to>
      <xdr:col>15</xdr:col>
      <xdr:colOff>231775</xdr:colOff>
      <xdr:row>38</xdr:row>
      <xdr:rowOff>55713</xdr:rowOff>
    </xdr:to>
    <xdr:sp macro="" textlink="">
      <xdr:nvSpPr>
        <xdr:cNvPr id="305" name="円/楕円 304"/>
        <xdr:cNvSpPr/>
      </xdr:nvSpPr>
      <xdr:spPr>
        <a:xfrm>
          <a:off x="10426700" y="6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40490</xdr:rowOff>
    </xdr:from>
    <xdr:ext cx="534377" cy="259045"/>
    <xdr:sp macro="" textlink="">
      <xdr:nvSpPr>
        <xdr:cNvPr id="306" name="補助費等該当値テキスト"/>
        <xdr:cNvSpPr txBox="1"/>
      </xdr:nvSpPr>
      <xdr:spPr>
        <a:xfrm>
          <a:off x="10528300" y="638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29,481</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119455</xdr:rowOff>
    </xdr:from>
    <xdr:to>
      <xdr:col>14</xdr:col>
      <xdr:colOff>79375</xdr:colOff>
      <xdr:row>38</xdr:row>
      <xdr:rowOff>49605</xdr:rowOff>
    </xdr:to>
    <xdr:sp macro="" textlink="">
      <xdr:nvSpPr>
        <xdr:cNvPr id="307" name="円/楕円 306"/>
        <xdr:cNvSpPr/>
      </xdr:nvSpPr>
      <xdr:spPr>
        <a:xfrm>
          <a:off x="9588500" y="646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40732</xdr:rowOff>
    </xdr:from>
    <xdr:ext cx="534377" cy="259045"/>
    <xdr:sp macro="" textlink="">
      <xdr:nvSpPr>
        <xdr:cNvPr id="308" name="テキスト ボックス 307"/>
        <xdr:cNvSpPr txBox="1"/>
      </xdr:nvSpPr>
      <xdr:spPr>
        <a:xfrm>
          <a:off x="9372111" y="655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30,817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124159</xdr:rowOff>
    </xdr:from>
    <xdr:to>
      <xdr:col>12</xdr:col>
      <xdr:colOff>561975</xdr:colOff>
      <xdr:row>38</xdr:row>
      <xdr:rowOff>54309</xdr:rowOff>
    </xdr:to>
    <xdr:sp macro="" textlink="">
      <xdr:nvSpPr>
        <xdr:cNvPr id="309" name="円/楕円 308"/>
        <xdr:cNvSpPr/>
      </xdr:nvSpPr>
      <xdr:spPr>
        <a:xfrm>
          <a:off x="8699500" y="646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45436</xdr:rowOff>
    </xdr:from>
    <xdr:ext cx="534377" cy="259045"/>
    <xdr:sp macro="" textlink="">
      <xdr:nvSpPr>
        <xdr:cNvPr id="310" name="テキスト ボックス 309"/>
        <xdr:cNvSpPr txBox="1"/>
      </xdr:nvSpPr>
      <xdr:spPr>
        <a:xfrm>
          <a:off x="8483111" y="656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29,788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154563</xdr:rowOff>
    </xdr:from>
    <xdr:to>
      <xdr:col>11</xdr:col>
      <xdr:colOff>358775</xdr:colOff>
      <xdr:row>38</xdr:row>
      <xdr:rowOff>84713</xdr:rowOff>
    </xdr:to>
    <xdr:sp macro="" textlink="">
      <xdr:nvSpPr>
        <xdr:cNvPr id="311" name="円/楕円 310"/>
        <xdr:cNvSpPr/>
      </xdr:nvSpPr>
      <xdr:spPr>
        <a:xfrm>
          <a:off x="7810500" y="649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75840</xdr:rowOff>
    </xdr:from>
    <xdr:ext cx="534377" cy="259045"/>
    <xdr:sp macro="" textlink="">
      <xdr:nvSpPr>
        <xdr:cNvPr id="312" name="テキスト ボックス 311"/>
        <xdr:cNvSpPr txBox="1"/>
      </xdr:nvSpPr>
      <xdr:spPr>
        <a:xfrm>
          <a:off x="7594111" y="6590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23,138</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134707</xdr:rowOff>
    </xdr:from>
    <xdr:to>
      <xdr:col>10</xdr:col>
      <xdr:colOff>155575</xdr:colOff>
      <xdr:row>38</xdr:row>
      <xdr:rowOff>64857</xdr:rowOff>
    </xdr:to>
    <xdr:sp macro="" textlink="">
      <xdr:nvSpPr>
        <xdr:cNvPr id="313" name="円/楕円 312"/>
        <xdr:cNvSpPr/>
      </xdr:nvSpPr>
      <xdr:spPr>
        <a:xfrm>
          <a:off x="6921500" y="647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55984</xdr:rowOff>
    </xdr:from>
    <xdr:ext cx="534377" cy="259045"/>
    <xdr:sp macro="" textlink="">
      <xdr:nvSpPr>
        <xdr:cNvPr id="314" name="テキスト ボックス 313"/>
        <xdr:cNvSpPr txBox="1"/>
      </xdr:nvSpPr>
      <xdr:spPr>
        <a:xfrm>
          <a:off x="6705111" y="657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27,481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76340</xdr:rowOff>
    </xdr:from>
    <xdr:to>
      <xdr:col>15</xdr:col>
      <xdr:colOff>180340</xdr:colOff>
      <xdr:row>58</xdr:row>
      <xdr:rowOff>136744</xdr:rowOff>
    </xdr:to>
    <xdr:cxnSp macro="">
      <xdr:nvCxnSpPr>
        <xdr:cNvPr id="338" name="直線コネクタ 337"/>
        <xdr:cNvCxnSpPr/>
      </xdr:nvCxnSpPr>
      <xdr:spPr>
        <a:xfrm flipV="1">
          <a:off x="10475595" y="8820290"/>
          <a:ext cx="1270" cy="126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140571</xdr:rowOff>
    </xdr:from>
    <xdr:ext cx="534377" cy="259045"/>
    <xdr:sp macro="" textlink="">
      <xdr:nvSpPr>
        <xdr:cNvPr id="339" name="普通建設事業費最小値テキスト"/>
        <xdr:cNvSpPr txBox="1"/>
      </xdr:nvSpPr>
      <xdr:spPr>
        <a:xfrm>
          <a:off x="10528300" y="1008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10,388</a:t>
          </a:r>
          <a:endParaRPr kumimoji="1" lang="ja-JP" altLang="en-US" sz="1000" b="1">
            <a:latin typeface="ＭＳ Ｐゴシック"/>
          </a:endParaRPr>
        </a:p>
      </xdr:txBody>
    </xdr:sp>
    <xdr:clientData/>
  </xdr:oneCellAnchor>
  <xdr:twoCellAnchor>
    <xdr:from>
      <xdr:col>15</xdr:col>
      <xdr:colOff>92075</xdr:colOff>
      <xdr:row>58</xdr:row>
      <xdr:rowOff>136744</xdr:rowOff>
    </xdr:from>
    <xdr:to>
      <xdr:col>15</xdr:col>
      <xdr:colOff>269875</xdr:colOff>
      <xdr:row>58</xdr:row>
      <xdr:rowOff>136744</xdr:rowOff>
    </xdr:to>
    <xdr:cxnSp macro="">
      <xdr:nvCxnSpPr>
        <xdr:cNvPr id="340" name="直線コネクタ 339"/>
        <xdr:cNvCxnSpPr/>
      </xdr:nvCxnSpPr>
      <xdr:spPr>
        <a:xfrm>
          <a:off x="10388600" y="1008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23017</xdr:rowOff>
    </xdr:from>
    <xdr:ext cx="599010" cy="259045"/>
    <xdr:sp macro="" textlink="">
      <xdr:nvSpPr>
        <xdr:cNvPr id="341" name="普通建設事業費最大値テキスト"/>
        <xdr:cNvSpPr txBox="1"/>
      </xdr:nvSpPr>
      <xdr:spPr>
        <a:xfrm>
          <a:off x="10528300" y="859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175,815</a:t>
          </a:r>
          <a:endParaRPr kumimoji="1" lang="ja-JP" altLang="en-US" sz="1000" b="1">
            <a:latin typeface="ＭＳ Ｐゴシック"/>
          </a:endParaRPr>
        </a:p>
      </xdr:txBody>
    </xdr:sp>
    <xdr:clientData/>
  </xdr:oneCellAnchor>
  <xdr:twoCellAnchor>
    <xdr:from>
      <xdr:col>15</xdr:col>
      <xdr:colOff>92075</xdr:colOff>
      <xdr:row>51</xdr:row>
      <xdr:rowOff>76340</xdr:rowOff>
    </xdr:from>
    <xdr:to>
      <xdr:col>15</xdr:col>
      <xdr:colOff>269875</xdr:colOff>
      <xdr:row>51</xdr:row>
      <xdr:rowOff>76340</xdr:rowOff>
    </xdr:to>
    <xdr:cxnSp macro="">
      <xdr:nvCxnSpPr>
        <xdr:cNvPr id="342" name="直線コネクタ 341"/>
        <xdr:cNvCxnSpPr/>
      </xdr:nvCxnSpPr>
      <xdr:spPr>
        <a:xfrm>
          <a:off x="10388600" y="8820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164823</xdr:rowOff>
    </xdr:from>
    <xdr:to>
      <xdr:col>15</xdr:col>
      <xdr:colOff>180975</xdr:colOff>
      <xdr:row>58</xdr:row>
      <xdr:rowOff>38788</xdr:rowOff>
    </xdr:to>
    <xdr:cxnSp macro="">
      <xdr:nvCxnSpPr>
        <xdr:cNvPr id="343" name="直線コネクタ 342"/>
        <xdr:cNvCxnSpPr/>
      </xdr:nvCxnSpPr>
      <xdr:spPr>
        <a:xfrm flipV="1">
          <a:off x="9639300" y="9937473"/>
          <a:ext cx="8382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167113</xdr:rowOff>
    </xdr:from>
    <xdr:ext cx="534377" cy="259045"/>
    <xdr:sp macro="" textlink="">
      <xdr:nvSpPr>
        <xdr:cNvPr id="344" name="普通建設事業費平均値テキスト"/>
        <xdr:cNvSpPr txBox="1"/>
      </xdr:nvSpPr>
      <xdr:spPr>
        <a:xfrm>
          <a:off x="10528300" y="9596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47,738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144236</xdr:rowOff>
    </xdr:from>
    <xdr:to>
      <xdr:col>15</xdr:col>
      <xdr:colOff>231775</xdr:colOff>
      <xdr:row>57</xdr:row>
      <xdr:rowOff>74386</xdr:rowOff>
    </xdr:to>
    <xdr:sp macro="" textlink="">
      <xdr:nvSpPr>
        <xdr:cNvPr id="345" name="フローチャート : 判断 344"/>
        <xdr:cNvSpPr/>
      </xdr:nvSpPr>
      <xdr:spPr>
        <a:xfrm>
          <a:off x="104267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27907</xdr:rowOff>
    </xdr:from>
    <xdr:to>
      <xdr:col>14</xdr:col>
      <xdr:colOff>28575</xdr:colOff>
      <xdr:row>58</xdr:row>
      <xdr:rowOff>38788</xdr:rowOff>
    </xdr:to>
    <xdr:cxnSp macro="">
      <xdr:nvCxnSpPr>
        <xdr:cNvPr id="346" name="直線コネクタ 345"/>
        <xdr:cNvCxnSpPr/>
      </xdr:nvCxnSpPr>
      <xdr:spPr>
        <a:xfrm>
          <a:off x="8750300" y="9972007"/>
          <a:ext cx="889000" cy="10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127617</xdr:rowOff>
    </xdr:from>
    <xdr:to>
      <xdr:col>14</xdr:col>
      <xdr:colOff>79375</xdr:colOff>
      <xdr:row>57</xdr:row>
      <xdr:rowOff>57767</xdr:rowOff>
    </xdr:to>
    <xdr:sp macro="" textlink="">
      <xdr:nvSpPr>
        <xdr:cNvPr id="347" name="フローチャート : 判断 346"/>
        <xdr:cNvSpPr/>
      </xdr:nvSpPr>
      <xdr:spPr>
        <a:xfrm>
          <a:off x="9588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74294</xdr:rowOff>
    </xdr:from>
    <xdr:ext cx="534377" cy="259045"/>
    <xdr:sp macro="" textlink="">
      <xdr:nvSpPr>
        <xdr:cNvPr id="348" name="テキスト ボックス 347"/>
        <xdr:cNvSpPr txBox="1"/>
      </xdr:nvSpPr>
      <xdr:spPr>
        <a:xfrm>
          <a:off x="9372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49,919</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145270</xdr:rowOff>
    </xdr:from>
    <xdr:to>
      <xdr:col>12</xdr:col>
      <xdr:colOff>511175</xdr:colOff>
      <xdr:row>58</xdr:row>
      <xdr:rowOff>27907</xdr:rowOff>
    </xdr:to>
    <xdr:cxnSp macro="">
      <xdr:nvCxnSpPr>
        <xdr:cNvPr id="349" name="直線コネクタ 348"/>
        <xdr:cNvCxnSpPr/>
      </xdr:nvCxnSpPr>
      <xdr:spPr>
        <a:xfrm>
          <a:off x="7861300" y="9917920"/>
          <a:ext cx="889000" cy="5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101915</xdr:rowOff>
    </xdr:from>
    <xdr:to>
      <xdr:col>12</xdr:col>
      <xdr:colOff>561975</xdr:colOff>
      <xdr:row>57</xdr:row>
      <xdr:rowOff>32065</xdr:rowOff>
    </xdr:to>
    <xdr:sp macro="" textlink="">
      <xdr:nvSpPr>
        <xdr:cNvPr id="350" name="フローチャート : 判断 349"/>
        <xdr:cNvSpPr/>
      </xdr:nvSpPr>
      <xdr:spPr>
        <a:xfrm>
          <a:off x="8699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48592</xdr:rowOff>
    </xdr:from>
    <xdr:ext cx="534377" cy="259045"/>
    <xdr:sp macro="" textlink="">
      <xdr:nvSpPr>
        <xdr:cNvPr id="351" name="テキスト ボックス 350"/>
        <xdr:cNvSpPr txBox="1"/>
      </xdr:nvSpPr>
      <xdr:spPr>
        <a:xfrm>
          <a:off x="8483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145270</xdr:rowOff>
    </xdr:from>
    <xdr:to>
      <xdr:col>11</xdr:col>
      <xdr:colOff>307975</xdr:colOff>
      <xdr:row>58</xdr:row>
      <xdr:rowOff>6076</xdr:rowOff>
    </xdr:to>
    <xdr:cxnSp macro="">
      <xdr:nvCxnSpPr>
        <xdr:cNvPr id="352" name="直線コネクタ 351"/>
        <xdr:cNvCxnSpPr/>
      </xdr:nvCxnSpPr>
      <xdr:spPr>
        <a:xfrm flipV="1">
          <a:off x="6972300" y="9917920"/>
          <a:ext cx="889000" cy="3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102083</xdr:rowOff>
    </xdr:from>
    <xdr:to>
      <xdr:col>11</xdr:col>
      <xdr:colOff>358775</xdr:colOff>
      <xdr:row>57</xdr:row>
      <xdr:rowOff>32233</xdr:rowOff>
    </xdr:to>
    <xdr:sp macro="" textlink="">
      <xdr:nvSpPr>
        <xdr:cNvPr id="353" name="フローチャート : 判断 352"/>
        <xdr:cNvSpPr/>
      </xdr:nvSpPr>
      <xdr:spPr>
        <a:xfrm>
          <a:off x="7810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48760</xdr:rowOff>
    </xdr:from>
    <xdr:ext cx="534377" cy="259045"/>
    <xdr:sp macro="" textlink="">
      <xdr:nvSpPr>
        <xdr:cNvPr id="354" name="テキスト ボックス 353"/>
        <xdr:cNvSpPr txBox="1"/>
      </xdr:nvSpPr>
      <xdr:spPr>
        <a:xfrm>
          <a:off x="7594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53,270</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151240</xdr:rowOff>
    </xdr:from>
    <xdr:to>
      <xdr:col>10</xdr:col>
      <xdr:colOff>155575</xdr:colOff>
      <xdr:row>57</xdr:row>
      <xdr:rowOff>81390</xdr:rowOff>
    </xdr:to>
    <xdr:sp macro="" textlink="">
      <xdr:nvSpPr>
        <xdr:cNvPr id="355" name="フローチャート : 判断 354"/>
        <xdr:cNvSpPr/>
      </xdr:nvSpPr>
      <xdr:spPr>
        <a:xfrm>
          <a:off x="6921500" y="975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97917</xdr:rowOff>
    </xdr:from>
    <xdr:ext cx="534377" cy="259045"/>
    <xdr:sp macro="" textlink="">
      <xdr:nvSpPr>
        <xdr:cNvPr id="356" name="テキスト ボックス 355"/>
        <xdr:cNvSpPr txBox="1"/>
      </xdr:nvSpPr>
      <xdr:spPr>
        <a:xfrm>
          <a:off x="6705111" y="952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114023</xdr:rowOff>
    </xdr:from>
    <xdr:to>
      <xdr:col>15</xdr:col>
      <xdr:colOff>231775</xdr:colOff>
      <xdr:row>58</xdr:row>
      <xdr:rowOff>44173</xdr:rowOff>
    </xdr:to>
    <xdr:sp macro="" textlink="">
      <xdr:nvSpPr>
        <xdr:cNvPr id="362" name="円/楕円 361"/>
        <xdr:cNvSpPr/>
      </xdr:nvSpPr>
      <xdr:spPr>
        <a:xfrm>
          <a:off x="10426700" y="988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92450</xdr:rowOff>
    </xdr:from>
    <xdr:ext cx="534377" cy="259045"/>
    <xdr:sp macro="" textlink="">
      <xdr:nvSpPr>
        <xdr:cNvPr id="363" name="普通建設事業費該当値テキスト"/>
        <xdr:cNvSpPr txBox="1"/>
      </xdr:nvSpPr>
      <xdr:spPr>
        <a:xfrm>
          <a:off x="10528300" y="986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29,203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159438</xdr:rowOff>
    </xdr:from>
    <xdr:to>
      <xdr:col>14</xdr:col>
      <xdr:colOff>79375</xdr:colOff>
      <xdr:row>58</xdr:row>
      <xdr:rowOff>89588</xdr:rowOff>
    </xdr:to>
    <xdr:sp macro="" textlink="">
      <xdr:nvSpPr>
        <xdr:cNvPr id="364" name="円/楕円 363"/>
        <xdr:cNvSpPr/>
      </xdr:nvSpPr>
      <xdr:spPr>
        <a:xfrm>
          <a:off x="9588500" y="993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80715</xdr:rowOff>
    </xdr:from>
    <xdr:ext cx="534377" cy="259045"/>
    <xdr:sp macro="" textlink="">
      <xdr:nvSpPr>
        <xdr:cNvPr id="365" name="テキスト ボックス 364"/>
        <xdr:cNvSpPr txBox="1"/>
      </xdr:nvSpPr>
      <xdr:spPr>
        <a:xfrm>
          <a:off x="9372111" y="1002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23,243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148557</xdr:rowOff>
    </xdr:from>
    <xdr:to>
      <xdr:col>12</xdr:col>
      <xdr:colOff>561975</xdr:colOff>
      <xdr:row>58</xdr:row>
      <xdr:rowOff>78707</xdr:rowOff>
    </xdr:to>
    <xdr:sp macro="" textlink="">
      <xdr:nvSpPr>
        <xdr:cNvPr id="366" name="円/楕円 365"/>
        <xdr:cNvSpPr/>
      </xdr:nvSpPr>
      <xdr:spPr>
        <a:xfrm>
          <a:off x="8699500" y="992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69834</xdr:rowOff>
    </xdr:from>
    <xdr:ext cx="534377" cy="259045"/>
    <xdr:sp macro="" textlink="">
      <xdr:nvSpPr>
        <xdr:cNvPr id="367" name="テキスト ボックス 366"/>
        <xdr:cNvSpPr txBox="1"/>
      </xdr:nvSpPr>
      <xdr:spPr>
        <a:xfrm>
          <a:off x="8483111" y="1001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24,671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94470</xdr:rowOff>
    </xdr:from>
    <xdr:to>
      <xdr:col>11</xdr:col>
      <xdr:colOff>358775</xdr:colOff>
      <xdr:row>58</xdr:row>
      <xdr:rowOff>24620</xdr:rowOff>
    </xdr:to>
    <xdr:sp macro="" textlink="">
      <xdr:nvSpPr>
        <xdr:cNvPr id="368" name="円/楕円 367"/>
        <xdr:cNvSpPr/>
      </xdr:nvSpPr>
      <xdr:spPr>
        <a:xfrm>
          <a:off x="7810500" y="986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15747</xdr:rowOff>
    </xdr:from>
    <xdr:ext cx="534377" cy="259045"/>
    <xdr:sp macro="" textlink="">
      <xdr:nvSpPr>
        <xdr:cNvPr id="369" name="テキスト ボックス 368"/>
        <xdr:cNvSpPr txBox="1"/>
      </xdr:nvSpPr>
      <xdr:spPr>
        <a:xfrm>
          <a:off x="7594111" y="9959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31,769</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126726</xdr:rowOff>
    </xdr:from>
    <xdr:to>
      <xdr:col>10</xdr:col>
      <xdr:colOff>155575</xdr:colOff>
      <xdr:row>58</xdr:row>
      <xdr:rowOff>56876</xdr:rowOff>
    </xdr:to>
    <xdr:sp macro="" textlink="">
      <xdr:nvSpPr>
        <xdr:cNvPr id="370" name="円/楕円 369"/>
        <xdr:cNvSpPr/>
      </xdr:nvSpPr>
      <xdr:spPr>
        <a:xfrm>
          <a:off x="6921500" y="989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48003</xdr:rowOff>
    </xdr:from>
    <xdr:ext cx="534377" cy="259045"/>
    <xdr:sp macro="" textlink="">
      <xdr:nvSpPr>
        <xdr:cNvPr id="371" name="テキスト ボックス 370"/>
        <xdr:cNvSpPr txBox="1"/>
      </xdr:nvSpPr>
      <xdr:spPr>
        <a:xfrm>
          <a:off x="6705111" y="999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27,536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5" name="テキスト ボックス 38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7" name="テキスト ボックス 38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9" name="テキスト ボックス 38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1" name="テキスト ボックス 39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79578</xdr:rowOff>
    </xdr:from>
    <xdr:to>
      <xdr:col>15</xdr:col>
      <xdr:colOff>180340</xdr:colOff>
      <xdr:row>79</xdr:row>
      <xdr:rowOff>44450</xdr:rowOff>
    </xdr:to>
    <xdr:cxnSp macro="">
      <xdr:nvCxnSpPr>
        <xdr:cNvPr id="395" name="直線コネクタ 394"/>
        <xdr:cNvCxnSpPr/>
      </xdr:nvCxnSpPr>
      <xdr:spPr>
        <a:xfrm flipV="1">
          <a:off x="10475595" y="12081078"/>
          <a:ext cx="1270" cy="15079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26255</xdr:rowOff>
    </xdr:from>
    <xdr:ext cx="599010" cy="259045"/>
    <xdr:sp macro="" textlink="">
      <xdr:nvSpPr>
        <xdr:cNvPr id="398" name="普通建設事業費 （ うち新規整備　）最大値テキスト"/>
        <xdr:cNvSpPr txBox="1"/>
      </xdr:nvSpPr>
      <xdr:spPr>
        <a:xfrm>
          <a:off x="10528300" y="1185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118,734</a:t>
          </a:r>
          <a:endParaRPr kumimoji="1" lang="ja-JP" altLang="en-US" sz="1000" b="1">
            <a:latin typeface="ＭＳ Ｐゴシック"/>
          </a:endParaRPr>
        </a:p>
      </xdr:txBody>
    </xdr:sp>
    <xdr:clientData/>
  </xdr:oneCellAnchor>
  <xdr:twoCellAnchor>
    <xdr:from>
      <xdr:col>15</xdr:col>
      <xdr:colOff>92075</xdr:colOff>
      <xdr:row>70</xdr:row>
      <xdr:rowOff>79578</xdr:rowOff>
    </xdr:from>
    <xdr:to>
      <xdr:col>15</xdr:col>
      <xdr:colOff>269875</xdr:colOff>
      <xdr:row>70</xdr:row>
      <xdr:rowOff>79578</xdr:rowOff>
    </xdr:to>
    <xdr:cxnSp macro="">
      <xdr:nvCxnSpPr>
        <xdr:cNvPr id="399" name="直線コネクタ 398"/>
        <xdr:cNvCxnSpPr/>
      </xdr:nvCxnSpPr>
      <xdr:spPr>
        <a:xfrm>
          <a:off x="10388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44450</xdr:rowOff>
    </xdr:from>
    <xdr:to>
      <xdr:col>15</xdr:col>
      <xdr:colOff>180975</xdr:colOff>
      <xdr:row>79</xdr:row>
      <xdr:rowOff>44450</xdr:rowOff>
    </xdr:to>
    <xdr:cxnSp macro="">
      <xdr:nvCxnSpPr>
        <xdr:cNvPr id="400" name="直線コネクタ 399"/>
        <xdr:cNvCxnSpPr/>
      </xdr:nvCxnSpPr>
      <xdr:spPr>
        <a:xfrm>
          <a:off x="9639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167009</xdr:rowOff>
    </xdr:from>
    <xdr:ext cx="534377" cy="259045"/>
    <xdr:sp macro="" textlink="">
      <xdr:nvSpPr>
        <xdr:cNvPr id="401" name="普通建設事業費 （ うち新規整備　）平均値テキスト"/>
        <xdr:cNvSpPr txBox="1"/>
      </xdr:nvSpPr>
      <xdr:spPr>
        <a:xfrm>
          <a:off x="10528300" y="1319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15,151</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144132</xdr:rowOff>
    </xdr:from>
    <xdr:to>
      <xdr:col>15</xdr:col>
      <xdr:colOff>231775</xdr:colOff>
      <xdr:row>78</xdr:row>
      <xdr:rowOff>74282</xdr:rowOff>
    </xdr:to>
    <xdr:sp macro="" textlink="">
      <xdr:nvSpPr>
        <xdr:cNvPr id="402" name="フローチャート : 判断 401"/>
        <xdr:cNvSpPr/>
      </xdr:nvSpPr>
      <xdr:spPr>
        <a:xfrm>
          <a:off x="10426700" y="1334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44450</xdr:rowOff>
    </xdr:from>
    <xdr:to>
      <xdr:col>14</xdr:col>
      <xdr:colOff>28575</xdr:colOff>
      <xdr:row>79</xdr:row>
      <xdr:rowOff>44450</xdr:rowOff>
    </xdr:to>
    <xdr:cxnSp macro="">
      <xdr:nvCxnSpPr>
        <xdr:cNvPr id="403" name="直線コネクタ 402"/>
        <xdr:cNvCxnSpPr/>
      </xdr:nvCxnSpPr>
      <xdr:spPr>
        <a:xfrm>
          <a:off x="8750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28639</xdr:rowOff>
    </xdr:from>
    <xdr:to>
      <xdr:col>14</xdr:col>
      <xdr:colOff>79375</xdr:colOff>
      <xdr:row>77</xdr:row>
      <xdr:rowOff>130239</xdr:rowOff>
    </xdr:to>
    <xdr:sp macro="" textlink="">
      <xdr:nvSpPr>
        <xdr:cNvPr id="404" name="フローチャート : 判断 403"/>
        <xdr:cNvSpPr/>
      </xdr:nvSpPr>
      <xdr:spPr>
        <a:xfrm>
          <a:off x="9588500" y="132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146766</xdr:rowOff>
    </xdr:from>
    <xdr:ext cx="534377" cy="259045"/>
    <xdr:sp macro="" textlink="">
      <xdr:nvSpPr>
        <xdr:cNvPr id="405" name="テキスト ボックス 404"/>
        <xdr:cNvSpPr txBox="1"/>
      </xdr:nvSpPr>
      <xdr:spPr>
        <a:xfrm>
          <a:off x="9372111" y="13005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24,245</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49949</xdr:rowOff>
    </xdr:from>
    <xdr:to>
      <xdr:col>12</xdr:col>
      <xdr:colOff>561975</xdr:colOff>
      <xdr:row>77</xdr:row>
      <xdr:rowOff>151549</xdr:rowOff>
    </xdr:to>
    <xdr:sp macro="" textlink="">
      <xdr:nvSpPr>
        <xdr:cNvPr id="406" name="フローチャート : 判断 405"/>
        <xdr:cNvSpPr/>
      </xdr:nvSpPr>
      <xdr:spPr>
        <a:xfrm>
          <a:off x="8699500" y="1325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168076</xdr:rowOff>
    </xdr:from>
    <xdr:ext cx="534377" cy="259045"/>
    <xdr:sp macro="" textlink="">
      <xdr:nvSpPr>
        <xdr:cNvPr id="407" name="テキスト ボックス 406"/>
        <xdr:cNvSpPr txBox="1"/>
      </xdr:nvSpPr>
      <xdr:spPr>
        <a:xfrm>
          <a:off x="8483111" y="1302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22,567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165100</xdr:rowOff>
    </xdr:from>
    <xdr:to>
      <xdr:col>15</xdr:col>
      <xdr:colOff>231775</xdr:colOff>
      <xdr:row>79</xdr:row>
      <xdr:rowOff>95250</xdr:rowOff>
    </xdr:to>
    <xdr:sp macro="" textlink="">
      <xdr:nvSpPr>
        <xdr:cNvPr id="413" name="円/楕円 412"/>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80027</xdr:rowOff>
    </xdr:from>
    <xdr:ext cx="249299" cy="259045"/>
    <xdr:sp macro="" textlink="">
      <xdr:nvSpPr>
        <xdr:cNvPr id="414"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165100</xdr:rowOff>
    </xdr:from>
    <xdr:to>
      <xdr:col>14</xdr:col>
      <xdr:colOff>79375</xdr:colOff>
      <xdr:row>79</xdr:row>
      <xdr:rowOff>95250</xdr:rowOff>
    </xdr:to>
    <xdr:sp macro="" textlink="">
      <xdr:nvSpPr>
        <xdr:cNvPr id="415" name="円/楕円 414"/>
        <xdr:cNvSpPr/>
      </xdr:nvSpPr>
      <xdr:spPr>
        <a:xfrm>
          <a:off x="9588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86377</xdr:rowOff>
    </xdr:from>
    <xdr:ext cx="249299" cy="259045"/>
    <xdr:sp macro="" textlink="">
      <xdr:nvSpPr>
        <xdr:cNvPr id="416" name="テキスト ボックス 415"/>
        <xdr:cNvSpPr txBox="1"/>
      </xdr:nvSpPr>
      <xdr:spPr>
        <a:xfrm>
          <a:off x="9514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165100</xdr:rowOff>
    </xdr:from>
    <xdr:to>
      <xdr:col>12</xdr:col>
      <xdr:colOff>561975</xdr:colOff>
      <xdr:row>79</xdr:row>
      <xdr:rowOff>95250</xdr:rowOff>
    </xdr:to>
    <xdr:sp macro="" textlink="">
      <xdr:nvSpPr>
        <xdr:cNvPr id="417" name="円/楕円 416"/>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79</xdr:row>
      <xdr:rowOff>86377</xdr:rowOff>
    </xdr:from>
    <xdr:ext cx="249299" cy="259045"/>
    <xdr:sp macro="" textlink="">
      <xdr:nvSpPr>
        <xdr:cNvPr id="418" name="テキスト ボックス 417"/>
        <xdr:cNvSpPr txBox="1"/>
      </xdr:nvSpPr>
      <xdr:spPr>
        <a:xfrm>
          <a:off x="8625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40,143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78854</xdr:rowOff>
    </xdr:from>
    <xdr:to>
      <xdr:col>15</xdr:col>
      <xdr:colOff>180340</xdr:colOff>
      <xdr:row>99</xdr:row>
      <xdr:rowOff>40272</xdr:rowOff>
    </xdr:to>
    <xdr:cxnSp macro="">
      <xdr:nvCxnSpPr>
        <xdr:cNvPr id="442" name="直線コネクタ 441"/>
        <xdr:cNvCxnSpPr/>
      </xdr:nvCxnSpPr>
      <xdr:spPr>
        <a:xfrm flipV="1">
          <a:off x="10475595" y="15509354"/>
          <a:ext cx="1270" cy="150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44099</xdr:rowOff>
    </xdr:from>
    <xdr:ext cx="378565" cy="259045"/>
    <xdr:sp macro="" textlink="">
      <xdr:nvSpPr>
        <xdr:cNvPr id="443" name="普通建設事業費 （ うち更新整備　）最小値テキスト"/>
        <xdr:cNvSpPr txBox="1"/>
      </xdr:nvSpPr>
      <xdr:spPr>
        <a:xfrm>
          <a:off x="10528300" y="170176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99</xdr:row>
      <xdr:rowOff>40272</xdr:rowOff>
    </xdr:from>
    <xdr:to>
      <xdr:col>15</xdr:col>
      <xdr:colOff>269875</xdr:colOff>
      <xdr:row>99</xdr:row>
      <xdr:rowOff>40272</xdr:rowOff>
    </xdr:to>
    <xdr:cxnSp macro="">
      <xdr:nvCxnSpPr>
        <xdr:cNvPr id="444" name="直線コネクタ 443"/>
        <xdr:cNvCxnSpPr/>
      </xdr:nvCxnSpPr>
      <xdr:spPr>
        <a:xfrm>
          <a:off x="10388600" y="17013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25531</xdr:rowOff>
    </xdr:from>
    <xdr:ext cx="599010" cy="259045"/>
    <xdr:sp macro="" textlink="">
      <xdr:nvSpPr>
        <xdr:cNvPr id="445" name="普通建設事業費 （ うち更新整備　）最大値テキスト"/>
        <xdr:cNvSpPr txBox="1"/>
      </xdr:nvSpPr>
      <xdr:spPr>
        <a:xfrm>
          <a:off x="10528300" y="15284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118,791</a:t>
          </a:r>
          <a:endParaRPr kumimoji="1" lang="ja-JP" altLang="en-US" sz="1000" b="1">
            <a:latin typeface="ＭＳ Ｐゴシック"/>
          </a:endParaRPr>
        </a:p>
      </xdr:txBody>
    </xdr:sp>
    <xdr:clientData/>
  </xdr:oneCellAnchor>
  <xdr:twoCellAnchor>
    <xdr:from>
      <xdr:col>15</xdr:col>
      <xdr:colOff>92075</xdr:colOff>
      <xdr:row>90</xdr:row>
      <xdr:rowOff>78854</xdr:rowOff>
    </xdr:from>
    <xdr:to>
      <xdr:col>15</xdr:col>
      <xdr:colOff>269875</xdr:colOff>
      <xdr:row>90</xdr:row>
      <xdr:rowOff>78854</xdr:rowOff>
    </xdr:to>
    <xdr:cxnSp macro="">
      <xdr:nvCxnSpPr>
        <xdr:cNvPr id="446" name="直線コネクタ 445"/>
        <xdr:cNvCxnSpPr/>
      </xdr:nvCxnSpPr>
      <xdr:spPr>
        <a:xfrm>
          <a:off x="10388600" y="15509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82220</xdr:rowOff>
    </xdr:from>
    <xdr:to>
      <xdr:col>15</xdr:col>
      <xdr:colOff>180975</xdr:colOff>
      <xdr:row>97</xdr:row>
      <xdr:rowOff>103746</xdr:rowOff>
    </xdr:to>
    <xdr:cxnSp macro="">
      <xdr:nvCxnSpPr>
        <xdr:cNvPr id="447" name="直線コネクタ 446"/>
        <xdr:cNvCxnSpPr/>
      </xdr:nvCxnSpPr>
      <xdr:spPr>
        <a:xfrm flipV="1">
          <a:off x="9639300" y="16712870"/>
          <a:ext cx="838200" cy="2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52277</xdr:rowOff>
    </xdr:from>
    <xdr:ext cx="534377" cy="259045"/>
    <xdr:sp macro="" textlink="">
      <xdr:nvSpPr>
        <xdr:cNvPr id="448" name="普通建設事業費 （ うち更新整備　）平均値テキスト"/>
        <xdr:cNvSpPr txBox="1"/>
      </xdr:nvSpPr>
      <xdr:spPr>
        <a:xfrm>
          <a:off x="10528300" y="16511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24,185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29400</xdr:rowOff>
    </xdr:from>
    <xdr:to>
      <xdr:col>15</xdr:col>
      <xdr:colOff>231775</xdr:colOff>
      <xdr:row>97</xdr:row>
      <xdr:rowOff>131000</xdr:rowOff>
    </xdr:to>
    <xdr:sp macro="" textlink="">
      <xdr:nvSpPr>
        <xdr:cNvPr id="449" name="フローチャート : 判断 448"/>
        <xdr:cNvSpPr/>
      </xdr:nvSpPr>
      <xdr:spPr>
        <a:xfrm>
          <a:off x="104267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103746</xdr:rowOff>
    </xdr:from>
    <xdr:to>
      <xdr:col>14</xdr:col>
      <xdr:colOff>28575</xdr:colOff>
      <xdr:row>97</xdr:row>
      <xdr:rowOff>123267</xdr:rowOff>
    </xdr:to>
    <xdr:cxnSp macro="">
      <xdr:nvCxnSpPr>
        <xdr:cNvPr id="450" name="直線コネクタ 449"/>
        <xdr:cNvCxnSpPr/>
      </xdr:nvCxnSpPr>
      <xdr:spPr>
        <a:xfrm flipV="1">
          <a:off x="8750300" y="16734396"/>
          <a:ext cx="889000" cy="19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109373</xdr:rowOff>
    </xdr:from>
    <xdr:to>
      <xdr:col>14</xdr:col>
      <xdr:colOff>79375</xdr:colOff>
      <xdr:row>98</xdr:row>
      <xdr:rowOff>39523</xdr:rowOff>
    </xdr:to>
    <xdr:sp macro="" textlink="">
      <xdr:nvSpPr>
        <xdr:cNvPr id="451" name="フローチャート : 判断 450"/>
        <xdr:cNvSpPr/>
      </xdr:nvSpPr>
      <xdr:spPr>
        <a:xfrm>
          <a:off x="9588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30650</xdr:rowOff>
    </xdr:from>
    <xdr:ext cx="534377" cy="259045"/>
    <xdr:sp macro="" textlink="">
      <xdr:nvSpPr>
        <xdr:cNvPr id="452" name="テキスト ボックス 451"/>
        <xdr:cNvSpPr txBox="1"/>
      </xdr:nvSpPr>
      <xdr:spPr>
        <a:xfrm>
          <a:off x="9372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17,888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50533</xdr:rowOff>
    </xdr:from>
    <xdr:to>
      <xdr:col>12</xdr:col>
      <xdr:colOff>561975</xdr:colOff>
      <xdr:row>97</xdr:row>
      <xdr:rowOff>152133</xdr:rowOff>
    </xdr:to>
    <xdr:sp macro="" textlink="">
      <xdr:nvSpPr>
        <xdr:cNvPr id="453" name="フローチャート : 判断 452"/>
        <xdr:cNvSpPr/>
      </xdr:nvSpPr>
      <xdr:spPr>
        <a:xfrm>
          <a:off x="8699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168660</xdr:rowOff>
    </xdr:from>
    <xdr:ext cx="534377" cy="259045"/>
    <xdr:sp macro="" textlink="">
      <xdr:nvSpPr>
        <xdr:cNvPr id="454" name="テキスト ボックス 453"/>
        <xdr:cNvSpPr txBox="1"/>
      </xdr:nvSpPr>
      <xdr:spPr>
        <a:xfrm>
          <a:off x="8483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22,521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31420</xdr:rowOff>
    </xdr:from>
    <xdr:to>
      <xdr:col>15</xdr:col>
      <xdr:colOff>231775</xdr:colOff>
      <xdr:row>97</xdr:row>
      <xdr:rowOff>133020</xdr:rowOff>
    </xdr:to>
    <xdr:sp macro="" textlink="">
      <xdr:nvSpPr>
        <xdr:cNvPr id="460" name="円/楕円 459"/>
        <xdr:cNvSpPr/>
      </xdr:nvSpPr>
      <xdr:spPr>
        <a:xfrm>
          <a:off x="10426700" y="16662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9847</xdr:rowOff>
    </xdr:from>
    <xdr:ext cx="534377" cy="259045"/>
    <xdr:sp macro="" textlink="">
      <xdr:nvSpPr>
        <xdr:cNvPr id="461" name="普通建設事業費 （ うち更新整備　）該当値テキスト"/>
        <xdr:cNvSpPr txBox="1"/>
      </xdr:nvSpPr>
      <xdr:spPr>
        <a:xfrm>
          <a:off x="10528300" y="1664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24,026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52946</xdr:rowOff>
    </xdr:from>
    <xdr:to>
      <xdr:col>14</xdr:col>
      <xdr:colOff>79375</xdr:colOff>
      <xdr:row>97</xdr:row>
      <xdr:rowOff>154546</xdr:rowOff>
    </xdr:to>
    <xdr:sp macro="" textlink="">
      <xdr:nvSpPr>
        <xdr:cNvPr id="462" name="円/楕円 461"/>
        <xdr:cNvSpPr/>
      </xdr:nvSpPr>
      <xdr:spPr>
        <a:xfrm>
          <a:off x="9588500" y="1668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171073</xdr:rowOff>
    </xdr:from>
    <xdr:ext cx="534377" cy="259045"/>
    <xdr:sp macro="" textlink="">
      <xdr:nvSpPr>
        <xdr:cNvPr id="463" name="テキスト ボックス 462"/>
        <xdr:cNvSpPr txBox="1"/>
      </xdr:nvSpPr>
      <xdr:spPr>
        <a:xfrm>
          <a:off x="9372111" y="1645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22,331</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72467</xdr:rowOff>
    </xdr:from>
    <xdr:to>
      <xdr:col>12</xdr:col>
      <xdr:colOff>561975</xdr:colOff>
      <xdr:row>98</xdr:row>
      <xdr:rowOff>2617</xdr:rowOff>
    </xdr:to>
    <xdr:sp macro="" textlink="">
      <xdr:nvSpPr>
        <xdr:cNvPr id="464" name="円/楕円 463"/>
        <xdr:cNvSpPr/>
      </xdr:nvSpPr>
      <xdr:spPr>
        <a:xfrm>
          <a:off x="8699500" y="1670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165194</xdr:rowOff>
    </xdr:from>
    <xdr:ext cx="534377" cy="259045"/>
    <xdr:sp macro="" textlink="">
      <xdr:nvSpPr>
        <xdr:cNvPr id="465" name="テキスト ボックス 464"/>
        <xdr:cNvSpPr txBox="1"/>
      </xdr:nvSpPr>
      <xdr:spPr>
        <a:xfrm>
          <a:off x="8483111" y="16795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6" name="正方形/長方形 46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7" name="正方形/長方形 46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8" name="正方形/長方形 46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9" name="正方形/長方形 46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0" name="正方形/長方形 46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1" name="正方形/長方形 47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2" name="正方形/長方形 47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3" name="正方形/長方形 47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4" name="テキスト ボックス 47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5" name="直線コネクタ 47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6" name="直線コネクタ 47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7" name="テキスト ボックス 47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8" name="直線コネクタ 47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9" name="テキスト ボックス 47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0" name="直線コネクタ 47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1" name="テキスト ボックス 48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2" name="直線コネクタ 48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3" name="テキスト ボックス 48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4" name="直線コネクタ 48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5" name="テキスト ボックス 48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6" name="直線コネクタ 48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7" name="テキスト ボックス 48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151263</xdr:rowOff>
    </xdr:from>
    <xdr:to>
      <xdr:col>23</xdr:col>
      <xdr:colOff>516889</xdr:colOff>
      <xdr:row>39</xdr:row>
      <xdr:rowOff>44450</xdr:rowOff>
    </xdr:to>
    <xdr:cxnSp macro="">
      <xdr:nvCxnSpPr>
        <xdr:cNvPr id="489" name="直線コネクタ 488"/>
        <xdr:cNvCxnSpPr/>
      </xdr:nvCxnSpPr>
      <xdr:spPr>
        <a:xfrm flipV="1">
          <a:off x="16317595" y="5466213"/>
          <a:ext cx="1269" cy="1264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65206</xdr:rowOff>
    </xdr:from>
    <xdr:ext cx="249299" cy="259045"/>
    <xdr:sp macro="" textlink="">
      <xdr:nvSpPr>
        <xdr:cNvPr id="490" name="災害復旧事業費最小値テキスト"/>
        <xdr:cNvSpPr txBox="1"/>
      </xdr:nvSpPr>
      <xdr:spPr>
        <a:xfrm>
          <a:off x="16370300" y="6751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1" name="直線コネクタ 49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97940</xdr:rowOff>
    </xdr:from>
    <xdr:ext cx="534377" cy="259045"/>
    <xdr:sp macro="" textlink="">
      <xdr:nvSpPr>
        <xdr:cNvPr id="492" name="災害復旧事業費最大値テキスト"/>
        <xdr:cNvSpPr txBox="1"/>
      </xdr:nvSpPr>
      <xdr:spPr>
        <a:xfrm>
          <a:off x="16370300" y="524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31</xdr:row>
      <xdr:rowOff>151263</xdr:rowOff>
    </xdr:from>
    <xdr:to>
      <xdr:col>23</xdr:col>
      <xdr:colOff>606425</xdr:colOff>
      <xdr:row>31</xdr:row>
      <xdr:rowOff>151263</xdr:rowOff>
    </xdr:to>
    <xdr:cxnSp macro="">
      <xdr:nvCxnSpPr>
        <xdr:cNvPr id="493" name="直線コネクタ 492"/>
        <xdr:cNvCxnSpPr/>
      </xdr:nvCxnSpPr>
      <xdr:spPr>
        <a:xfrm>
          <a:off x="16230600" y="546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4" name="直線コネクタ 49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154106</xdr:rowOff>
    </xdr:from>
    <xdr:ext cx="469744" cy="259045"/>
    <xdr:sp macro="" textlink="">
      <xdr:nvSpPr>
        <xdr:cNvPr id="495" name="災害復旧事業費平均値テキスト"/>
        <xdr:cNvSpPr txBox="1"/>
      </xdr:nvSpPr>
      <xdr:spPr>
        <a:xfrm>
          <a:off x="16370300" y="6497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131229</xdr:rowOff>
    </xdr:from>
    <xdr:to>
      <xdr:col>23</xdr:col>
      <xdr:colOff>568325</xdr:colOff>
      <xdr:row>39</xdr:row>
      <xdr:rowOff>61379</xdr:rowOff>
    </xdr:to>
    <xdr:sp macro="" textlink="">
      <xdr:nvSpPr>
        <xdr:cNvPr id="496" name="フローチャート : 判断 495"/>
        <xdr:cNvSpPr/>
      </xdr:nvSpPr>
      <xdr:spPr>
        <a:xfrm>
          <a:off x="16268700" y="664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7" name="直線コネクタ 49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146907</xdr:rowOff>
    </xdr:from>
    <xdr:to>
      <xdr:col>22</xdr:col>
      <xdr:colOff>415925</xdr:colOff>
      <xdr:row>39</xdr:row>
      <xdr:rowOff>77057</xdr:rowOff>
    </xdr:to>
    <xdr:sp macro="" textlink="">
      <xdr:nvSpPr>
        <xdr:cNvPr id="498" name="フローチャート : 判断 497"/>
        <xdr:cNvSpPr/>
      </xdr:nvSpPr>
      <xdr:spPr>
        <a:xfrm>
          <a:off x="15430500" y="666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93584</xdr:rowOff>
    </xdr:from>
    <xdr:ext cx="378565" cy="259045"/>
    <xdr:sp macro="" textlink="">
      <xdr:nvSpPr>
        <xdr:cNvPr id="499" name="テキスト ボックス 498"/>
        <xdr:cNvSpPr txBox="1"/>
      </xdr:nvSpPr>
      <xdr:spPr>
        <a:xfrm>
          <a:off x="15292017" y="6437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0" name="直線コネクタ 49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139573</xdr:rowOff>
    </xdr:from>
    <xdr:to>
      <xdr:col>21</xdr:col>
      <xdr:colOff>212725</xdr:colOff>
      <xdr:row>39</xdr:row>
      <xdr:rowOff>69723</xdr:rowOff>
    </xdr:to>
    <xdr:sp macro="" textlink="">
      <xdr:nvSpPr>
        <xdr:cNvPr id="501" name="フローチャート : 判断 500"/>
        <xdr:cNvSpPr/>
      </xdr:nvSpPr>
      <xdr:spPr>
        <a:xfrm>
          <a:off x="14541500" y="66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86250</xdr:rowOff>
    </xdr:from>
    <xdr:ext cx="469744" cy="259045"/>
    <xdr:sp macro="" textlink="">
      <xdr:nvSpPr>
        <xdr:cNvPr id="502" name="テキスト ボックス 501"/>
        <xdr:cNvSpPr txBox="1"/>
      </xdr:nvSpPr>
      <xdr:spPr>
        <a:xfrm>
          <a:off x="14357427" y="6429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03" name="直線コネクタ 50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126409</xdr:rowOff>
    </xdr:from>
    <xdr:to>
      <xdr:col>20</xdr:col>
      <xdr:colOff>9525</xdr:colOff>
      <xdr:row>39</xdr:row>
      <xdr:rowOff>56559</xdr:rowOff>
    </xdr:to>
    <xdr:sp macro="" textlink="">
      <xdr:nvSpPr>
        <xdr:cNvPr id="504" name="フローチャート : 判断 503"/>
        <xdr:cNvSpPr/>
      </xdr:nvSpPr>
      <xdr:spPr>
        <a:xfrm>
          <a:off x="13652500" y="664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73086</xdr:rowOff>
    </xdr:from>
    <xdr:ext cx="469744" cy="259045"/>
    <xdr:sp macro="" textlink="">
      <xdr:nvSpPr>
        <xdr:cNvPr id="505" name="テキスト ボックス 504"/>
        <xdr:cNvSpPr txBox="1"/>
      </xdr:nvSpPr>
      <xdr:spPr>
        <a:xfrm>
          <a:off x="13468427" y="6416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2,031</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104731</xdr:rowOff>
    </xdr:from>
    <xdr:to>
      <xdr:col>18</xdr:col>
      <xdr:colOff>492125</xdr:colOff>
      <xdr:row>39</xdr:row>
      <xdr:rowOff>34881</xdr:rowOff>
    </xdr:to>
    <xdr:sp macro="" textlink="">
      <xdr:nvSpPr>
        <xdr:cNvPr id="506" name="フローチャート : 判断 505"/>
        <xdr:cNvSpPr/>
      </xdr:nvSpPr>
      <xdr:spPr>
        <a:xfrm>
          <a:off x="127635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51407</xdr:rowOff>
    </xdr:from>
    <xdr:ext cx="469744" cy="259045"/>
    <xdr:sp macro="" textlink="">
      <xdr:nvSpPr>
        <xdr:cNvPr id="507" name="テキスト ボックス 506"/>
        <xdr:cNvSpPr txBox="1"/>
      </xdr:nvSpPr>
      <xdr:spPr>
        <a:xfrm>
          <a:off x="12579427" y="639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8" name="テキスト ボックス 50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9" name="テキスト ボックス 50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0" name="テキスト ボックス 50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1" name="テキスト ボックス 51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2" name="テキスト ボックス 51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3" name="円/楕円 51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109656</xdr:rowOff>
    </xdr:from>
    <xdr:ext cx="249299" cy="259045"/>
    <xdr:sp macro="" textlink="">
      <xdr:nvSpPr>
        <xdr:cNvPr id="514" name="災害復旧事業費該当値テキスト"/>
        <xdr:cNvSpPr txBox="1"/>
      </xdr:nvSpPr>
      <xdr:spPr>
        <a:xfrm>
          <a:off x="16370300" y="6624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5" name="円/楕円 51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6" name="テキスト ボックス 515"/>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7" name="円/楕円 51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8" name="テキスト ボックス 517"/>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19" name="円/楕円 51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0" name="テキスト ボックス 519"/>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1" name="円/楕円 52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22" name="テキスト ボックス 521"/>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3" name="正方形/長方形 52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4" name="正方形/長方形 52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5" name="正方形/長方形 52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6" name="正方形/長方形 52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7" name="正方形/長方形 52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8" name="正方形/長方形 52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9" name="正方形/長方形 52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0" name="正方形/長方形 52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1" name="テキスト ボックス 53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2" name="直線コネクタ 53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3" name="直線コネクタ 53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4" name="テキスト ボックス 53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6" name="テキスト ボックス 53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8" name="直線コネクタ 53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3" name="直線コネクタ 54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5" name="フローチャート : 判断 54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6" name="直線コネクタ 54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7" name="フローチャート : 判断 54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8" name="テキスト ボックス 547"/>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9" name="直線コネクタ 54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0" name="フローチャート : 判断 54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1" name="テキスト ボックス 550"/>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2" name="直線コネクタ 55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3" name="フローチャート : 判断 55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4" name="テキスト ボックス 553"/>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フローチャート : 判断 55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6" name="テキスト ボックス 555"/>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2" name="円/楕円 56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4" name="円/楕円 56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5" name="テキスト ボックス 564"/>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6" name="円/楕円 56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7" name="テキスト ボックス 566"/>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8" name="円/楕円 56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9" name="テキスト ボックス 568"/>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0" name="円/楕円 56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1" name="テキスト ボックス 570"/>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2" name="直線コネクタ 58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3" name="テキスト ボックス 58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4" name="直線コネクタ 58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5" name="テキスト ボックス 58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6" name="直線コネクタ 58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7" name="テキスト ボックス 58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8" name="直線コネクタ 58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9" name="テキスト ボックス 58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0" name="直線コネクタ 58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1" name="テキスト ボックス 59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2" name="直線コネクタ 59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3" name="テキスト ボックス 59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50426</xdr:rowOff>
    </xdr:from>
    <xdr:to>
      <xdr:col>23</xdr:col>
      <xdr:colOff>516889</xdr:colOff>
      <xdr:row>78</xdr:row>
      <xdr:rowOff>106139</xdr:rowOff>
    </xdr:to>
    <xdr:cxnSp macro="">
      <xdr:nvCxnSpPr>
        <xdr:cNvPr id="597" name="直線コネクタ 596"/>
        <xdr:cNvCxnSpPr/>
      </xdr:nvCxnSpPr>
      <xdr:spPr>
        <a:xfrm flipV="1">
          <a:off x="16317595" y="12223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109966</xdr:rowOff>
    </xdr:from>
    <xdr:ext cx="534377" cy="259045"/>
    <xdr:sp macro="" textlink="">
      <xdr:nvSpPr>
        <xdr:cNvPr id="598" name="公債費最小値テキスト"/>
        <xdr:cNvSpPr txBox="1"/>
      </xdr:nvSpPr>
      <xdr:spPr>
        <a:xfrm>
          <a:off x="16370300" y="134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78</xdr:row>
      <xdr:rowOff>106139</xdr:rowOff>
    </xdr:from>
    <xdr:to>
      <xdr:col>23</xdr:col>
      <xdr:colOff>606425</xdr:colOff>
      <xdr:row>78</xdr:row>
      <xdr:rowOff>106139</xdr:rowOff>
    </xdr:to>
    <xdr:cxnSp macro="">
      <xdr:nvCxnSpPr>
        <xdr:cNvPr id="599" name="直線コネクタ 598"/>
        <xdr:cNvCxnSpPr/>
      </xdr:nvCxnSpPr>
      <xdr:spPr>
        <a:xfrm>
          <a:off x="16230600" y="134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168553</xdr:rowOff>
    </xdr:from>
    <xdr:ext cx="599010" cy="259045"/>
    <xdr:sp macro="" textlink="">
      <xdr:nvSpPr>
        <xdr:cNvPr id="600" name="公債費最大値テキスト"/>
        <xdr:cNvSpPr txBox="1"/>
      </xdr:nvSpPr>
      <xdr:spPr>
        <a:xfrm>
          <a:off x="16370300" y="11998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71</xdr:row>
      <xdr:rowOff>50426</xdr:rowOff>
    </xdr:from>
    <xdr:to>
      <xdr:col>23</xdr:col>
      <xdr:colOff>606425</xdr:colOff>
      <xdr:row>71</xdr:row>
      <xdr:rowOff>50426</xdr:rowOff>
    </xdr:to>
    <xdr:cxnSp macro="">
      <xdr:nvCxnSpPr>
        <xdr:cNvPr id="601" name="直線コネクタ 600"/>
        <xdr:cNvCxnSpPr/>
      </xdr:nvCxnSpPr>
      <xdr:spPr>
        <a:xfrm>
          <a:off x="16230600" y="122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168166</xdr:rowOff>
    </xdr:from>
    <xdr:to>
      <xdr:col>23</xdr:col>
      <xdr:colOff>517525</xdr:colOff>
      <xdr:row>78</xdr:row>
      <xdr:rowOff>3476</xdr:rowOff>
    </xdr:to>
    <xdr:cxnSp macro="">
      <xdr:nvCxnSpPr>
        <xdr:cNvPr id="602" name="直線コネクタ 601"/>
        <xdr:cNvCxnSpPr/>
      </xdr:nvCxnSpPr>
      <xdr:spPr>
        <a:xfrm flipV="1">
          <a:off x="15481300" y="13369816"/>
          <a:ext cx="8382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68277</xdr:rowOff>
    </xdr:from>
    <xdr:ext cx="534377" cy="259045"/>
    <xdr:sp macro="" textlink="">
      <xdr:nvSpPr>
        <xdr:cNvPr id="603" name="公債費平均値テキスト"/>
        <xdr:cNvSpPr txBox="1"/>
      </xdr:nvSpPr>
      <xdr:spPr>
        <a:xfrm>
          <a:off x="16370300" y="13098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45400</xdr:rowOff>
    </xdr:from>
    <xdr:to>
      <xdr:col>23</xdr:col>
      <xdr:colOff>568325</xdr:colOff>
      <xdr:row>77</xdr:row>
      <xdr:rowOff>147000</xdr:rowOff>
    </xdr:to>
    <xdr:sp macro="" textlink="">
      <xdr:nvSpPr>
        <xdr:cNvPr id="604" name="フローチャート : 判断 603"/>
        <xdr:cNvSpPr/>
      </xdr:nvSpPr>
      <xdr:spPr>
        <a:xfrm>
          <a:off x="16268700" y="13247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3476</xdr:rowOff>
    </xdr:from>
    <xdr:to>
      <xdr:col>22</xdr:col>
      <xdr:colOff>365125</xdr:colOff>
      <xdr:row>78</xdr:row>
      <xdr:rowOff>7200</xdr:rowOff>
    </xdr:to>
    <xdr:cxnSp macro="">
      <xdr:nvCxnSpPr>
        <xdr:cNvPr id="605" name="直線コネクタ 604"/>
        <xdr:cNvCxnSpPr/>
      </xdr:nvCxnSpPr>
      <xdr:spPr>
        <a:xfrm flipV="1">
          <a:off x="14592300" y="13376576"/>
          <a:ext cx="889000" cy="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67335</xdr:rowOff>
    </xdr:from>
    <xdr:to>
      <xdr:col>22</xdr:col>
      <xdr:colOff>415925</xdr:colOff>
      <xdr:row>77</xdr:row>
      <xdr:rowOff>168935</xdr:rowOff>
    </xdr:to>
    <xdr:sp macro="" textlink="">
      <xdr:nvSpPr>
        <xdr:cNvPr id="606" name="フローチャート : 判断 605"/>
        <xdr:cNvSpPr/>
      </xdr:nvSpPr>
      <xdr:spPr>
        <a:xfrm>
          <a:off x="15430500" y="132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14012</xdr:rowOff>
    </xdr:from>
    <xdr:ext cx="534377" cy="259045"/>
    <xdr:sp macro="" textlink="">
      <xdr:nvSpPr>
        <xdr:cNvPr id="607" name="テキスト ボックス 606"/>
        <xdr:cNvSpPr txBox="1"/>
      </xdr:nvSpPr>
      <xdr:spPr>
        <a:xfrm>
          <a:off x="15214111" y="130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7200</xdr:rowOff>
    </xdr:from>
    <xdr:to>
      <xdr:col>21</xdr:col>
      <xdr:colOff>161925</xdr:colOff>
      <xdr:row>78</xdr:row>
      <xdr:rowOff>33063</xdr:rowOff>
    </xdr:to>
    <xdr:cxnSp macro="">
      <xdr:nvCxnSpPr>
        <xdr:cNvPr id="608" name="直線コネクタ 607"/>
        <xdr:cNvCxnSpPr/>
      </xdr:nvCxnSpPr>
      <xdr:spPr>
        <a:xfrm flipV="1">
          <a:off x="13703300" y="13380300"/>
          <a:ext cx="889000" cy="2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18404</xdr:rowOff>
    </xdr:from>
    <xdr:to>
      <xdr:col>21</xdr:col>
      <xdr:colOff>212725</xdr:colOff>
      <xdr:row>77</xdr:row>
      <xdr:rowOff>120004</xdr:rowOff>
    </xdr:to>
    <xdr:sp macro="" textlink="">
      <xdr:nvSpPr>
        <xdr:cNvPr id="609" name="フローチャート : 判断 608"/>
        <xdr:cNvSpPr/>
      </xdr:nvSpPr>
      <xdr:spPr>
        <a:xfrm>
          <a:off x="14541500" y="1322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136531</xdr:rowOff>
    </xdr:from>
    <xdr:ext cx="534377" cy="259045"/>
    <xdr:sp macro="" textlink="">
      <xdr:nvSpPr>
        <xdr:cNvPr id="610" name="テキスト ボックス 609"/>
        <xdr:cNvSpPr txBox="1"/>
      </xdr:nvSpPr>
      <xdr:spPr>
        <a:xfrm>
          <a:off x="14325111" y="1299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25922</xdr:rowOff>
    </xdr:from>
    <xdr:to>
      <xdr:col>19</xdr:col>
      <xdr:colOff>644525</xdr:colOff>
      <xdr:row>78</xdr:row>
      <xdr:rowOff>33063</xdr:rowOff>
    </xdr:to>
    <xdr:cxnSp macro="">
      <xdr:nvCxnSpPr>
        <xdr:cNvPr id="611" name="直線コネクタ 610"/>
        <xdr:cNvCxnSpPr/>
      </xdr:nvCxnSpPr>
      <xdr:spPr>
        <a:xfrm>
          <a:off x="12814300" y="13399022"/>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15367</xdr:rowOff>
    </xdr:from>
    <xdr:to>
      <xdr:col>20</xdr:col>
      <xdr:colOff>9525</xdr:colOff>
      <xdr:row>77</xdr:row>
      <xdr:rowOff>116967</xdr:rowOff>
    </xdr:to>
    <xdr:sp macro="" textlink="">
      <xdr:nvSpPr>
        <xdr:cNvPr id="612" name="フローチャート : 判断 611"/>
        <xdr:cNvSpPr/>
      </xdr:nvSpPr>
      <xdr:spPr>
        <a:xfrm>
          <a:off x="13652500" y="132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133494</xdr:rowOff>
    </xdr:from>
    <xdr:ext cx="534377" cy="259045"/>
    <xdr:sp macro="" textlink="">
      <xdr:nvSpPr>
        <xdr:cNvPr id="613" name="テキスト ボックス 612"/>
        <xdr:cNvSpPr txBox="1"/>
      </xdr:nvSpPr>
      <xdr:spPr>
        <a:xfrm>
          <a:off x="13436111" y="129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169301</xdr:rowOff>
    </xdr:from>
    <xdr:to>
      <xdr:col>18</xdr:col>
      <xdr:colOff>492125</xdr:colOff>
      <xdr:row>77</xdr:row>
      <xdr:rowOff>99451</xdr:rowOff>
    </xdr:to>
    <xdr:sp macro="" textlink="">
      <xdr:nvSpPr>
        <xdr:cNvPr id="614" name="フローチャート : 判断 613"/>
        <xdr:cNvSpPr/>
      </xdr:nvSpPr>
      <xdr:spPr>
        <a:xfrm>
          <a:off x="12763500" y="1319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115978</xdr:rowOff>
    </xdr:from>
    <xdr:ext cx="534377" cy="259045"/>
    <xdr:sp macro="" textlink="">
      <xdr:nvSpPr>
        <xdr:cNvPr id="615" name="テキスト ボックス 614"/>
        <xdr:cNvSpPr txBox="1"/>
      </xdr:nvSpPr>
      <xdr:spPr>
        <a:xfrm>
          <a:off x="12547111" y="1297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117366</xdr:rowOff>
    </xdr:from>
    <xdr:to>
      <xdr:col>23</xdr:col>
      <xdr:colOff>568325</xdr:colOff>
      <xdr:row>78</xdr:row>
      <xdr:rowOff>47516</xdr:rowOff>
    </xdr:to>
    <xdr:sp macro="" textlink="">
      <xdr:nvSpPr>
        <xdr:cNvPr id="621" name="円/楕円 620"/>
        <xdr:cNvSpPr/>
      </xdr:nvSpPr>
      <xdr:spPr>
        <a:xfrm>
          <a:off x="16268700" y="1331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32293</xdr:rowOff>
    </xdr:from>
    <xdr:ext cx="534377" cy="259045"/>
    <xdr:sp macro="" textlink="">
      <xdr:nvSpPr>
        <xdr:cNvPr id="622" name="公債費該当値テキスト"/>
        <xdr:cNvSpPr txBox="1"/>
      </xdr:nvSpPr>
      <xdr:spPr>
        <a:xfrm>
          <a:off x="16370300" y="1323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25,135</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124126</xdr:rowOff>
    </xdr:from>
    <xdr:to>
      <xdr:col>22</xdr:col>
      <xdr:colOff>415925</xdr:colOff>
      <xdr:row>78</xdr:row>
      <xdr:rowOff>54276</xdr:rowOff>
    </xdr:to>
    <xdr:sp macro="" textlink="">
      <xdr:nvSpPr>
        <xdr:cNvPr id="623" name="円/楕円 622"/>
        <xdr:cNvSpPr/>
      </xdr:nvSpPr>
      <xdr:spPr>
        <a:xfrm>
          <a:off x="15430500" y="1332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45403</xdr:rowOff>
    </xdr:from>
    <xdr:ext cx="534377" cy="259045"/>
    <xdr:sp macro="" textlink="">
      <xdr:nvSpPr>
        <xdr:cNvPr id="624" name="テキスト ボックス 623"/>
        <xdr:cNvSpPr txBox="1"/>
      </xdr:nvSpPr>
      <xdr:spPr>
        <a:xfrm>
          <a:off x="15214111" y="13418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24,514</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127850</xdr:rowOff>
    </xdr:from>
    <xdr:to>
      <xdr:col>21</xdr:col>
      <xdr:colOff>212725</xdr:colOff>
      <xdr:row>78</xdr:row>
      <xdr:rowOff>58000</xdr:rowOff>
    </xdr:to>
    <xdr:sp macro="" textlink="">
      <xdr:nvSpPr>
        <xdr:cNvPr id="625" name="円/楕円 624"/>
        <xdr:cNvSpPr/>
      </xdr:nvSpPr>
      <xdr:spPr>
        <a:xfrm>
          <a:off x="14541500" y="1332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49127</xdr:rowOff>
    </xdr:from>
    <xdr:ext cx="534377" cy="259045"/>
    <xdr:sp macro="" textlink="">
      <xdr:nvSpPr>
        <xdr:cNvPr id="626" name="テキスト ボックス 625"/>
        <xdr:cNvSpPr txBox="1"/>
      </xdr:nvSpPr>
      <xdr:spPr>
        <a:xfrm>
          <a:off x="14325111" y="1342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24,172</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153713</xdr:rowOff>
    </xdr:from>
    <xdr:to>
      <xdr:col>20</xdr:col>
      <xdr:colOff>9525</xdr:colOff>
      <xdr:row>78</xdr:row>
      <xdr:rowOff>83863</xdr:rowOff>
    </xdr:to>
    <xdr:sp macro="" textlink="">
      <xdr:nvSpPr>
        <xdr:cNvPr id="627" name="円/楕円 626"/>
        <xdr:cNvSpPr/>
      </xdr:nvSpPr>
      <xdr:spPr>
        <a:xfrm>
          <a:off x="13652500" y="1335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74990</xdr:rowOff>
    </xdr:from>
    <xdr:ext cx="534377" cy="259045"/>
    <xdr:sp macro="" textlink="">
      <xdr:nvSpPr>
        <xdr:cNvPr id="628" name="テキスト ボックス 627"/>
        <xdr:cNvSpPr txBox="1"/>
      </xdr:nvSpPr>
      <xdr:spPr>
        <a:xfrm>
          <a:off x="13436111" y="13448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146572</xdr:rowOff>
    </xdr:from>
    <xdr:to>
      <xdr:col>18</xdr:col>
      <xdr:colOff>492125</xdr:colOff>
      <xdr:row>78</xdr:row>
      <xdr:rowOff>76722</xdr:rowOff>
    </xdr:to>
    <xdr:sp macro="" textlink="">
      <xdr:nvSpPr>
        <xdr:cNvPr id="629" name="円/楕円 628"/>
        <xdr:cNvSpPr/>
      </xdr:nvSpPr>
      <xdr:spPr>
        <a:xfrm>
          <a:off x="12763500" y="1334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67849</xdr:rowOff>
    </xdr:from>
    <xdr:ext cx="534377" cy="259045"/>
    <xdr:sp macro="" textlink="">
      <xdr:nvSpPr>
        <xdr:cNvPr id="630" name="テキスト ボックス 629"/>
        <xdr:cNvSpPr txBox="1"/>
      </xdr:nvSpPr>
      <xdr:spPr>
        <a:xfrm>
          <a:off x="12547111" y="1344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0" name="テキスト ボックス 64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2" name="テキスト ボックス 65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20549</xdr:rowOff>
    </xdr:from>
    <xdr:to>
      <xdr:col>23</xdr:col>
      <xdr:colOff>516889</xdr:colOff>
      <xdr:row>99</xdr:row>
      <xdr:rowOff>43295</xdr:rowOff>
    </xdr:to>
    <xdr:cxnSp macro="">
      <xdr:nvCxnSpPr>
        <xdr:cNvPr id="654" name="直線コネクタ 653"/>
        <xdr:cNvCxnSpPr/>
      </xdr:nvCxnSpPr>
      <xdr:spPr>
        <a:xfrm flipV="1">
          <a:off x="16317595" y="15622499"/>
          <a:ext cx="1269" cy="139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47122</xdr:rowOff>
    </xdr:from>
    <xdr:ext cx="313932" cy="259045"/>
    <xdr:sp macro="" textlink="">
      <xdr:nvSpPr>
        <xdr:cNvPr id="655" name="積立金最小値テキスト"/>
        <xdr:cNvSpPr txBox="1"/>
      </xdr:nvSpPr>
      <xdr:spPr>
        <a:xfrm>
          <a:off x="16370300" y="17020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99</xdr:row>
      <xdr:rowOff>43295</xdr:rowOff>
    </xdr:from>
    <xdr:to>
      <xdr:col>23</xdr:col>
      <xdr:colOff>606425</xdr:colOff>
      <xdr:row>99</xdr:row>
      <xdr:rowOff>43295</xdr:rowOff>
    </xdr:to>
    <xdr:cxnSp macro="">
      <xdr:nvCxnSpPr>
        <xdr:cNvPr id="656" name="直線コネクタ 655"/>
        <xdr:cNvCxnSpPr/>
      </xdr:nvCxnSpPr>
      <xdr:spPr>
        <a:xfrm>
          <a:off x="16230600" y="17016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138676</xdr:rowOff>
    </xdr:from>
    <xdr:ext cx="599010" cy="259045"/>
    <xdr:sp macro="" textlink="">
      <xdr:nvSpPr>
        <xdr:cNvPr id="657" name="積立金最大値テキスト"/>
        <xdr:cNvSpPr txBox="1"/>
      </xdr:nvSpPr>
      <xdr:spPr>
        <a:xfrm>
          <a:off x="16370300" y="15397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109,882</a:t>
          </a:r>
          <a:endParaRPr kumimoji="1" lang="ja-JP" altLang="en-US" sz="1000" b="1">
            <a:latin typeface="ＭＳ Ｐゴシック"/>
          </a:endParaRPr>
        </a:p>
      </xdr:txBody>
    </xdr:sp>
    <xdr:clientData/>
  </xdr:oneCellAnchor>
  <xdr:twoCellAnchor>
    <xdr:from>
      <xdr:col>23</xdr:col>
      <xdr:colOff>428625</xdr:colOff>
      <xdr:row>91</xdr:row>
      <xdr:rowOff>20549</xdr:rowOff>
    </xdr:from>
    <xdr:to>
      <xdr:col>23</xdr:col>
      <xdr:colOff>606425</xdr:colOff>
      <xdr:row>91</xdr:row>
      <xdr:rowOff>20549</xdr:rowOff>
    </xdr:to>
    <xdr:cxnSp macro="">
      <xdr:nvCxnSpPr>
        <xdr:cNvPr id="658" name="直線コネクタ 657"/>
        <xdr:cNvCxnSpPr/>
      </xdr:nvCxnSpPr>
      <xdr:spPr>
        <a:xfrm>
          <a:off x="16230600" y="1562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129375</xdr:rowOff>
    </xdr:from>
    <xdr:to>
      <xdr:col>23</xdr:col>
      <xdr:colOff>517525</xdr:colOff>
      <xdr:row>97</xdr:row>
      <xdr:rowOff>157201</xdr:rowOff>
    </xdr:to>
    <xdr:cxnSp macro="">
      <xdr:nvCxnSpPr>
        <xdr:cNvPr id="659" name="直線コネクタ 658"/>
        <xdr:cNvCxnSpPr/>
      </xdr:nvCxnSpPr>
      <xdr:spPr>
        <a:xfrm>
          <a:off x="15481300" y="16760025"/>
          <a:ext cx="838200" cy="27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136644</xdr:rowOff>
    </xdr:from>
    <xdr:ext cx="534377" cy="259045"/>
    <xdr:sp macro="" textlink="">
      <xdr:nvSpPr>
        <xdr:cNvPr id="660" name="積立金平均値テキスト"/>
        <xdr:cNvSpPr txBox="1"/>
      </xdr:nvSpPr>
      <xdr:spPr>
        <a:xfrm>
          <a:off x="16370300" y="167672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14,042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158217</xdr:rowOff>
    </xdr:from>
    <xdr:to>
      <xdr:col>23</xdr:col>
      <xdr:colOff>568325</xdr:colOff>
      <xdr:row>98</xdr:row>
      <xdr:rowOff>88367</xdr:rowOff>
    </xdr:to>
    <xdr:sp macro="" textlink="">
      <xdr:nvSpPr>
        <xdr:cNvPr id="661" name="フローチャート : 判断 660"/>
        <xdr:cNvSpPr/>
      </xdr:nvSpPr>
      <xdr:spPr>
        <a:xfrm>
          <a:off x="16268700" y="1678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125349</xdr:rowOff>
    </xdr:from>
    <xdr:to>
      <xdr:col>22</xdr:col>
      <xdr:colOff>365125</xdr:colOff>
      <xdr:row>97</xdr:row>
      <xdr:rowOff>129375</xdr:rowOff>
    </xdr:to>
    <xdr:cxnSp macro="">
      <xdr:nvCxnSpPr>
        <xdr:cNvPr id="662" name="直線コネクタ 661"/>
        <xdr:cNvCxnSpPr/>
      </xdr:nvCxnSpPr>
      <xdr:spPr>
        <a:xfrm>
          <a:off x="14592300" y="16755999"/>
          <a:ext cx="889000" cy="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157862</xdr:rowOff>
    </xdr:from>
    <xdr:to>
      <xdr:col>22</xdr:col>
      <xdr:colOff>415925</xdr:colOff>
      <xdr:row>98</xdr:row>
      <xdr:rowOff>88012</xdr:rowOff>
    </xdr:to>
    <xdr:sp macro="" textlink="">
      <xdr:nvSpPr>
        <xdr:cNvPr id="663" name="フローチャート : 判断 662"/>
        <xdr:cNvSpPr/>
      </xdr:nvSpPr>
      <xdr:spPr>
        <a:xfrm>
          <a:off x="15430500" y="167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79139</xdr:rowOff>
    </xdr:from>
    <xdr:ext cx="534377" cy="259045"/>
    <xdr:sp macro="" textlink="">
      <xdr:nvSpPr>
        <xdr:cNvPr id="664" name="テキスト ボックス 663"/>
        <xdr:cNvSpPr txBox="1"/>
      </xdr:nvSpPr>
      <xdr:spPr>
        <a:xfrm>
          <a:off x="15214111" y="1688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14,070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99631</xdr:rowOff>
    </xdr:from>
    <xdr:to>
      <xdr:col>21</xdr:col>
      <xdr:colOff>161925</xdr:colOff>
      <xdr:row>97</xdr:row>
      <xdr:rowOff>125349</xdr:rowOff>
    </xdr:to>
    <xdr:cxnSp macro="">
      <xdr:nvCxnSpPr>
        <xdr:cNvPr id="665" name="直線コネクタ 664"/>
        <xdr:cNvCxnSpPr/>
      </xdr:nvCxnSpPr>
      <xdr:spPr>
        <a:xfrm>
          <a:off x="13703300" y="16730281"/>
          <a:ext cx="889000" cy="2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3302</xdr:rowOff>
    </xdr:from>
    <xdr:to>
      <xdr:col>21</xdr:col>
      <xdr:colOff>212725</xdr:colOff>
      <xdr:row>98</xdr:row>
      <xdr:rowOff>104902</xdr:rowOff>
    </xdr:to>
    <xdr:sp macro="" textlink="">
      <xdr:nvSpPr>
        <xdr:cNvPr id="666" name="フローチャート : 判断 665"/>
        <xdr:cNvSpPr/>
      </xdr:nvSpPr>
      <xdr:spPr>
        <a:xfrm>
          <a:off x="14541500" y="16805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96029</xdr:rowOff>
    </xdr:from>
    <xdr:ext cx="534377" cy="259045"/>
    <xdr:sp macro="" textlink="">
      <xdr:nvSpPr>
        <xdr:cNvPr id="667" name="テキスト ボックス 666"/>
        <xdr:cNvSpPr txBox="1"/>
      </xdr:nvSpPr>
      <xdr:spPr>
        <a:xfrm>
          <a:off x="14325111" y="1689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12,740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99631</xdr:rowOff>
    </xdr:from>
    <xdr:to>
      <xdr:col>19</xdr:col>
      <xdr:colOff>644525</xdr:colOff>
      <xdr:row>97</xdr:row>
      <xdr:rowOff>114491</xdr:rowOff>
    </xdr:to>
    <xdr:cxnSp macro="">
      <xdr:nvCxnSpPr>
        <xdr:cNvPr id="668" name="直線コネクタ 667"/>
        <xdr:cNvCxnSpPr/>
      </xdr:nvCxnSpPr>
      <xdr:spPr>
        <a:xfrm flipV="1">
          <a:off x="12814300" y="16730281"/>
          <a:ext cx="8890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123228</xdr:rowOff>
    </xdr:from>
    <xdr:to>
      <xdr:col>20</xdr:col>
      <xdr:colOff>9525</xdr:colOff>
      <xdr:row>98</xdr:row>
      <xdr:rowOff>53378</xdr:rowOff>
    </xdr:to>
    <xdr:sp macro="" textlink="">
      <xdr:nvSpPr>
        <xdr:cNvPr id="669" name="フローチャート : 判断 668"/>
        <xdr:cNvSpPr/>
      </xdr:nvSpPr>
      <xdr:spPr>
        <a:xfrm>
          <a:off x="13652500" y="1675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44505</xdr:rowOff>
    </xdr:from>
    <xdr:ext cx="534377" cy="259045"/>
    <xdr:sp macro="" textlink="">
      <xdr:nvSpPr>
        <xdr:cNvPr id="670" name="テキスト ボックス 669"/>
        <xdr:cNvSpPr txBox="1"/>
      </xdr:nvSpPr>
      <xdr:spPr>
        <a:xfrm>
          <a:off x="13436111" y="1684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16,797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54318</xdr:rowOff>
    </xdr:from>
    <xdr:to>
      <xdr:col>18</xdr:col>
      <xdr:colOff>492125</xdr:colOff>
      <xdr:row>97</xdr:row>
      <xdr:rowOff>155918</xdr:rowOff>
    </xdr:to>
    <xdr:sp macro="" textlink="">
      <xdr:nvSpPr>
        <xdr:cNvPr id="671" name="フローチャート : 判断 670"/>
        <xdr:cNvSpPr/>
      </xdr:nvSpPr>
      <xdr:spPr>
        <a:xfrm>
          <a:off x="12763500" y="1668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995</xdr:rowOff>
    </xdr:from>
    <xdr:ext cx="534377" cy="259045"/>
    <xdr:sp macro="" textlink="">
      <xdr:nvSpPr>
        <xdr:cNvPr id="672" name="テキスト ボックス 671"/>
        <xdr:cNvSpPr txBox="1"/>
      </xdr:nvSpPr>
      <xdr:spPr>
        <a:xfrm>
          <a:off x="12547111" y="16460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106401</xdr:rowOff>
    </xdr:from>
    <xdr:to>
      <xdr:col>23</xdr:col>
      <xdr:colOff>568325</xdr:colOff>
      <xdr:row>98</xdr:row>
      <xdr:rowOff>36551</xdr:rowOff>
    </xdr:to>
    <xdr:sp macro="" textlink="">
      <xdr:nvSpPr>
        <xdr:cNvPr id="678" name="円/楕円 677"/>
        <xdr:cNvSpPr/>
      </xdr:nvSpPr>
      <xdr:spPr>
        <a:xfrm>
          <a:off x="16268700" y="1673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129278</xdr:rowOff>
    </xdr:from>
    <xdr:ext cx="534377" cy="259045"/>
    <xdr:sp macro="" textlink="">
      <xdr:nvSpPr>
        <xdr:cNvPr id="679" name="積立金該当値テキスト"/>
        <xdr:cNvSpPr txBox="1"/>
      </xdr:nvSpPr>
      <xdr:spPr>
        <a:xfrm>
          <a:off x="16370300" y="1658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18,122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78575</xdr:rowOff>
    </xdr:from>
    <xdr:to>
      <xdr:col>22</xdr:col>
      <xdr:colOff>415925</xdr:colOff>
      <xdr:row>98</xdr:row>
      <xdr:rowOff>8725</xdr:rowOff>
    </xdr:to>
    <xdr:sp macro="" textlink="">
      <xdr:nvSpPr>
        <xdr:cNvPr id="680" name="円/楕円 679"/>
        <xdr:cNvSpPr/>
      </xdr:nvSpPr>
      <xdr:spPr>
        <a:xfrm>
          <a:off x="15430500" y="167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25252</xdr:rowOff>
    </xdr:from>
    <xdr:ext cx="534377" cy="259045"/>
    <xdr:sp macro="" textlink="">
      <xdr:nvSpPr>
        <xdr:cNvPr id="681" name="テキスト ボックス 680"/>
        <xdr:cNvSpPr txBox="1"/>
      </xdr:nvSpPr>
      <xdr:spPr>
        <a:xfrm>
          <a:off x="15214111" y="1648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74549</xdr:rowOff>
    </xdr:from>
    <xdr:to>
      <xdr:col>21</xdr:col>
      <xdr:colOff>212725</xdr:colOff>
      <xdr:row>98</xdr:row>
      <xdr:rowOff>4699</xdr:rowOff>
    </xdr:to>
    <xdr:sp macro="" textlink="">
      <xdr:nvSpPr>
        <xdr:cNvPr id="682" name="円/楕円 681"/>
        <xdr:cNvSpPr/>
      </xdr:nvSpPr>
      <xdr:spPr>
        <a:xfrm>
          <a:off x="14541500" y="16705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21226</xdr:rowOff>
    </xdr:from>
    <xdr:ext cx="534377" cy="259045"/>
    <xdr:sp macro="" textlink="">
      <xdr:nvSpPr>
        <xdr:cNvPr id="683" name="テキスト ボックス 682"/>
        <xdr:cNvSpPr txBox="1"/>
      </xdr:nvSpPr>
      <xdr:spPr>
        <a:xfrm>
          <a:off x="14325111" y="16480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20,630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48831</xdr:rowOff>
    </xdr:from>
    <xdr:to>
      <xdr:col>20</xdr:col>
      <xdr:colOff>9525</xdr:colOff>
      <xdr:row>97</xdr:row>
      <xdr:rowOff>150431</xdr:rowOff>
    </xdr:to>
    <xdr:sp macro="" textlink="">
      <xdr:nvSpPr>
        <xdr:cNvPr id="684" name="円/楕円 683"/>
        <xdr:cNvSpPr/>
      </xdr:nvSpPr>
      <xdr:spPr>
        <a:xfrm>
          <a:off x="13652500" y="1667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166958</xdr:rowOff>
    </xdr:from>
    <xdr:ext cx="534377" cy="259045"/>
    <xdr:sp macro="" textlink="">
      <xdr:nvSpPr>
        <xdr:cNvPr id="685" name="テキスト ボックス 684"/>
        <xdr:cNvSpPr txBox="1"/>
      </xdr:nvSpPr>
      <xdr:spPr>
        <a:xfrm>
          <a:off x="13436111" y="164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63691</xdr:rowOff>
    </xdr:from>
    <xdr:to>
      <xdr:col>18</xdr:col>
      <xdr:colOff>492125</xdr:colOff>
      <xdr:row>97</xdr:row>
      <xdr:rowOff>165291</xdr:rowOff>
    </xdr:to>
    <xdr:sp macro="" textlink="">
      <xdr:nvSpPr>
        <xdr:cNvPr id="686" name="円/楕円 685"/>
        <xdr:cNvSpPr/>
      </xdr:nvSpPr>
      <xdr:spPr>
        <a:xfrm>
          <a:off x="12763500" y="1669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156418</xdr:rowOff>
    </xdr:from>
    <xdr:ext cx="534377" cy="259045"/>
    <xdr:sp macro="" textlink="">
      <xdr:nvSpPr>
        <xdr:cNvPr id="687" name="テキスト ボックス 686"/>
        <xdr:cNvSpPr txBox="1"/>
      </xdr:nvSpPr>
      <xdr:spPr>
        <a:xfrm>
          <a:off x="12547111" y="1678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21,485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7" name="テキスト ボックス 70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48804</xdr:rowOff>
    </xdr:from>
    <xdr:to>
      <xdr:col>32</xdr:col>
      <xdr:colOff>186689</xdr:colOff>
      <xdr:row>39</xdr:row>
      <xdr:rowOff>98878</xdr:rowOff>
    </xdr:to>
    <xdr:cxnSp macro="">
      <xdr:nvCxnSpPr>
        <xdr:cNvPr id="713" name="直線コネクタ 712"/>
        <xdr:cNvCxnSpPr/>
      </xdr:nvCxnSpPr>
      <xdr:spPr>
        <a:xfrm flipV="1">
          <a:off x="22159595" y="5192304"/>
          <a:ext cx="1269" cy="1593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166931</xdr:rowOff>
    </xdr:from>
    <xdr:ext cx="534377" cy="259045"/>
    <xdr:sp macro="" textlink="">
      <xdr:nvSpPr>
        <xdr:cNvPr id="716" name="投資及び出資金最大値テキスト"/>
        <xdr:cNvSpPr txBox="1"/>
      </xdr:nvSpPr>
      <xdr:spPr>
        <a:xfrm>
          <a:off x="22212300" y="496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14,635</a:t>
          </a:r>
          <a:endParaRPr kumimoji="1" lang="ja-JP" altLang="en-US" sz="1000" b="1">
            <a:latin typeface="ＭＳ Ｐゴシック"/>
          </a:endParaRPr>
        </a:p>
      </xdr:txBody>
    </xdr:sp>
    <xdr:clientData/>
  </xdr:oneCellAnchor>
  <xdr:twoCellAnchor>
    <xdr:from>
      <xdr:col>32</xdr:col>
      <xdr:colOff>98425</xdr:colOff>
      <xdr:row>30</xdr:row>
      <xdr:rowOff>48804</xdr:rowOff>
    </xdr:from>
    <xdr:to>
      <xdr:col>32</xdr:col>
      <xdr:colOff>276225</xdr:colOff>
      <xdr:row>30</xdr:row>
      <xdr:rowOff>48804</xdr:rowOff>
    </xdr:to>
    <xdr:cxnSp macro="">
      <xdr:nvCxnSpPr>
        <xdr:cNvPr id="717" name="直線コネクタ 716"/>
        <xdr:cNvCxnSpPr/>
      </xdr:nvCxnSpPr>
      <xdr:spPr>
        <a:xfrm>
          <a:off x="22072600" y="5192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18" name="直線コネクタ 71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147591</xdr:rowOff>
    </xdr:from>
    <xdr:ext cx="378565" cy="259045"/>
    <xdr:sp macro="" textlink="">
      <xdr:nvSpPr>
        <xdr:cNvPr id="719" name="投資及び出資金平均値テキスト"/>
        <xdr:cNvSpPr txBox="1"/>
      </xdr:nvSpPr>
      <xdr:spPr>
        <a:xfrm>
          <a:off x="22212300" y="64912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124714</xdr:rowOff>
    </xdr:from>
    <xdr:to>
      <xdr:col>32</xdr:col>
      <xdr:colOff>238125</xdr:colOff>
      <xdr:row>39</xdr:row>
      <xdr:rowOff>54864</xdr:rowOff>
    </xdr:to>
    <xdr:sp macro="" textlink="">
      <xdr:nvSpPr>
        <xdr:cNvPr id="720" name="フローチャート : 判断 719"/>
        <xdr:cNvSpPr/>
      </xdr:nvSpPr>
      <xdr:spPr>
        <a:xfrm>
          <a:off x="221107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1" name="直線コネクタ 72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152690</xdr:rowOff>
    </xdr:from>
    <xdr:to>
      <xdr:col>31</xdr:col>
      <xdr:colOff>85725</xdr:colOff>
      <xdr:row>39</xdr:row>
      <xdr:rowOff>82840</xdr:rowOff>
    </xdr:to>
    <xdr:sp macro="" textlink="">
      <xdr:nvSpPr>
        <xdr:cNvPr id="722" name="フローチャート : 判断 721"/>
        <xdr:cNvSpPr/>
      </xdr:nvSpPr>
      <xdr:spPr>
        <a:xfrm>
          <a:off x="21272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99367</xdr:rowOff>
    </xdr:from>
    <xdr:ext cx="378565" cy="259045"/>
    <xdr:sp macro="" textlink="">
      <xdr:nvSpPr>
        <xdr:cNvPr id="723" name="テキスト ボックス 722"/>
        <xdr:cNvSpPr txBox="1"/>
      </xdr:nvSpPr>
      <xdr:spPr>
        <a:xfrm>
          <a:off x="21134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24" name="直線コネクタ 72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154759</xdr:rowOff>
    </xdr:from>
    <xdr:to>
      <xdr:col>29</xdr:col>
      <xdr:colOff>568325</xdr:colOff>
      <xdr:row>39</xdr:row>
      <xdr:rowOff>84909</xdr:rowOff>
    </xdr:to>
    <xdr:sp macro="" textlink="">
      <xdr:nvSpPr>
        <xdr:cNvPr id="725" name="フローチャート : 判断 724"/>
        <xdr:cNvSpPr/>
      </xdr:nvSpPr>
      <xdr:spPr>
        <a:xfrm>
          <a:off x="20383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101435</xdr:rowOff>
    </xdr:from>
    <xdr:ext cx="378565" cy="259045"/>
    <xdr:sp macro="" textlink="">
      <xdr:nvSpPr>
        <xdr:cNvPr id="726" name="テキスト ボックス 725"/>
        <xdr:cNvSpPr txBox="1"/>
      </xdr:nvSpPr>
      <xdr:spPr>
        <a:xfrm>
          <a:off x="20245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27" name="直線コネクタ 72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149860</xdr:rowOff>
    </xdr:from>
    <xdr:to>
      <xdr:col>28</xdr:col>
      <xdr:colOff>365125</xdr:colOff>
      <xdr:row>39</xdr:row>
      <xdr:rowOff>80010</xdr:rowOff>
    </xdr:to>
    <xdr:sp macro="" textlink="">
      <xdr:nvSpPr>
        <xdr:cNvPr id="728" name="フローチャート : 判断 727"/>
        <xdr:cNvSpPr/>
      </xdr:nvSpPr>
      <xdr:spPr>
        <a:xfrm>
          <a:off x="19494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96537</xdr:rowOff>
    </xdr:from>
    <xdr:ext cx="378565" cy="259045"/>
    <xdr:sp macro="" textlink="">
      <xdr:nvSpPr>
        <xdr:cNvPr id="729" name="テキスト ボックス 728"/>
        <xdr:cNvSpPr txBox="1"/>
      </xdr:nvSpPr>
      <xdr:spPr>
        <a:xfrm>
          <a:off x="19356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30" name="フローチャート : 判断 729"/>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31" name="テキスト ボックス 730"/>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37" name="円/楕円 73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38"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39" name="円/楕円 73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0" name="テキスト ボックス 739"/>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1" name="円/楕円 74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2" name="テキスト ボックス 741"/>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3" name="円/楕円 74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44" name="テキスト ボックス 743"/>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45" name="円/楕円 74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46" name="テキスト ボックス 745"/>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2,844</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37744</xdr:rowOff>
    </xdr:from>
    <xdr:to>
      <xdr:col>32</xdr:col>
      <xdr:colOff>186689</xdr:colOff>
      <xdr:row>58</xdr:row>
      <xdr:rowOff>139700</xdr:rowOff>
    </xdr:to>
    <xdr:cxnSp macro="">
      <xdr:nvCxnSpPr>
        <xdr:cNvPr id="768" name="直線コネクタ 767"/>
        <xdr:cNvCxnSpPr/>
      </xdr:nvCxnSpPr>
      <xdr:spPr>
        <a:xfrm flipV="1">
          <a:off x="22159595" y="8953144"/>
          <a:ext cx="1269" cy="11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9"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0" name="直線コネクタ 76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155871</xdr:rowOff>
    </xdr:from>
    <xdr:ext cx="534377" cy="259045"/>
    <xdr:sp macro="" textlink="">
      <xdr:nvSpPr>
        <xdr:cNvPr id="771" name="貸付金最大値テキスト"/>
        <xdr:cNvSpPr txBox="1"/>
      </xdr:nvSpPr>
      <xdr:spPr>
        <a:xfrm>
          <a:off x="22212300" y="872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24,730</a:t>
          </a:r>
          <a:endParaRPr kumimoji="1" lang="ja-JP" altLang="en-US" sz="1000" b="1">
            <a:latin typeface="ＭＳ Ｐゴシック"/>
          </a:endParaRPr>
        </a:p>
      </xdr:txBody>
    </xdr:sp>
    <xdr:clientData/>
  </xdr:oneCellAnchor>
  <xdr:twoCellAnchor>
    <xdr:from>
      <xdr:col>32</xdr:col>
      <xdr:colOff>98425</xdr:colOff>
      <xdr:row>52</xdr:row>
      <xdr:rowOff>37744</xdr:rowOff>
    </xdr:from>
    <xdr:to>
      <xdr:col>32</xdr:col>
      <xdr:colOff>276225</xdr:colOff>
      <xdr:row>52</xdr:row>
      <xdr:rowOff>37744</xdr:rowOff>
    </xdr:to>
    <xdr:cxnSp macro="">
      <xdr:nvCxnSpPr>
        <xdr:cNvPr id="772" name="直線コネクタ 771"/>
        <xdr:cNvCxnSpPr/>
      </xdr:nvCxnSpPr>
      <xdr:spPr>
        <a:xfrm>
          <a:off x="22072600" y="8953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3" name="直線コネクタ 772"/>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41871</xdr:rowOff>
    </xdr:from>
    <xdr:ext cx="469744" cy="259045"/>
    <xdr:sp macro="" textlink="">
      <xdr:nvSpPr>
        <xdr:cNvPr id="774" name="貸付金平均値テキスト"/>
        <xdr:cNvSpPr txBox="1"/>
      </xdr:nvSpPr>
      <xdr:spPr>
        <a:xfrm>
          <a:off x="22212300" y="98145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18994</xdr:rowOff>
    </xdr:from>
    <xdr:to>
      <xdr:col>32</xdr:col>
      <xdr:colOff>238125</xdr:colOff>
      <xdr:row>58</xdr:row>
      <xdr:rowOff>120594</xdr:rowOff>
    </xdr:to>
    <xdr:sp macro="" textlink="">
      <xdr:nvSpPr>
        <xdr:cNvPr id="775" name="フローチャート : 判断 774"/>
        <xdr:cNvSpPr/>
      </xdr:nvSpPr>
      <xdr:spPr>
        <a:xfrm>
          <a:off x="221107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76" name="直線コネクタ 775"/>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33944</xdr:rowOff>
    </xdr:from>
    <xdr:to>
      <xdr:col>31</xdr:col>
      <xdr:colOff>85725</xdr:colOff>
      <xdr:row>58</xdr:row>
      <xdr:rowOff>135544</xdr:rowOff>
    </xdr:to>
    <xdr:sp macro="" textlink="">
      <xdr:nvSpPr>
        <xdr:cNvPr id="777" name="フローチャート : 判断 776"/>
        <xdr:cNvSpPr/>
      </xdr:nvSpPr>
      <xdr:spPr>
        <a:xfrm>
          <a:off x="21272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152071</xdr:rowOff>
    </xdr:from>
    <xdr:ext cx="469744" cy="259045"/>
    <xdr:sp macro="" textlink="">
      <xdr:nvSpPr>
        <xdr:cNvPr id="778" name="テキスト ボックス 777"/>
        <xdr:cNvSpPr txBox="1"/>
      </xdr:nvSpPr>
      <xdr:spPr>
        <a:xfrm>
          <a:off x="21088427"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1,202</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79" name="直線コネクタ 778"/>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23932</xdr:rowOff>
    </xdr:from>
    <xdr:to>
      <xdr:col>29</xdr:col>
      <xdr:colOff>568325</xdr:colOff>
      <xdr:row>58</xdr:row>
      <xdr:rowOff>125532</xdr:rowOff>
    </xdr:to>
    <xdr:sp macro="" textlink="">
      <xdr:nvSpPr>
        <xdr:cNvPr id="780" name="フローチャート : 判断 779"/>
        <xdr:cNvSpPr/>
      </xdr:nvSpPr>
      <xdr:spPr>
        <a:xfrm>
          <a:off x="20383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142059</xdr:rowOff>
    </xdr:from>
    <xdr:ext cx="469744" cy="259045"/>
    <xdr:sp macro="" textlink="">
      <xdr:nvSpPr>
        <xdr:cNvPr id="781" name="テキスト ボックス 780"/>
        <xdr:cNvSpPr txBox="1"/>
      </xdr:nvSpPr>
      <xdr:spPr>
        <a:xfrm>
          <a:off x="20199427"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1,421</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2" name="直線コネクタ 781"/>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14970</xdr:rowOff>
    </xdr:from>
    <xdr:to>
      <xdr:col>28</xdr:col>
      <xdr:colOff>365125</xdr:colOff>
      <xdr:row>58</xdr:row>
      <xdr:rowOff>116570</xdr:rowOff>
    </xdr:to>
    <xdr:sp macro="" textlink="">
      <xdr:nvSpPr>
        <xdr:cNvPr id="783" name="フローチャート : 判断 782"/>
        <xdr:cNvSpPr/>
      </xdr:nvSpPr>
      <xdr:spPr>
        <a:xfrm>
          <a:off x="19494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133097</xdr:rowOff>
    </xdr:from>
    <xdr:ext cx="469744" cy="259045"/>
    <xdr:sp macro="" textlink="">
      <xdr:nvSpPr>
        <xdr:cNvPr id="784" name="テキスト ボックス 783"/>
        <xdr:cNvSpPr txBox="1"/>
      </xdr:nvSpPr>
      <xdr:spPr>
        <a:xfrm>
          <a:off x="19310427"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5" name="フローチャート : 判断 784"/>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124960</xdr:rowOff>
    </xdr:from>
    <xdr:ext cx="469744" cy="259045"/>
    <xdr:sp macro="" textlink="">
      <xdr:nvSpPr>
        <xdr:cNvPr id="786" name="テキスト ボックス 785"/>
        <xdr:cNvSpPr txBox="1"/>
      </xdr:nvSpPr>
      <xdr:spPr>
        <a:xfrm>
          <a:off x="18421427" y="972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2" name="円/楕円 791"/>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3"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794" name="円/楕円 793"/>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795" name="テキスト ボックス 79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796" name="円/楕円 795"/>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797" name="テキスト ボックス 79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798" name="円/楕円 797"/>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799" name="テキスト ボックス 798"/>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0" name="円/楕円 799"/>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1" name="テキスト ボックス 800"/>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53,062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13" name="直線コネクタ 812"/>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4" name="テキスト ボックス 813"/>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5" name="直線コネクタ 814"/>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6" name="テキスト ボックス 815"/>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7" name="直線コネクタ 816"/>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8" name="テキスト ボックス 817"/>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9" name="直線コネクタ 818"/>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20" name="テキスト ボックス 819"/>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1" name="直線コネクタ 82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2" name="テキスト ボックス 82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170607</xdr:rowOff>
    </xdr:from>
    <xdr:to>
      <xdr:col>32</xdr:col>
      <xdr:colOff>186689</xdr:colOff>
      <xdr:row>78</xdr:row>
      <xdr:rowOff>96952</xdr:rowOff>
    </xdr:to>
    <xdr:cxnSp macro="">
      <xdr:nvCxnSpPr>
        <xdr:cNvPr id="824" name="直線コネクタ 823"/>
        <xdr:cNvCxnSpPr/>
      </xdr:nvCxnSpPr>
      <xdr:spPr>
        <a:xfrm flipV="1">
          <a:off x="22159595" y="12172107"/>
          <a:ext cx="1269" cy="1297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100779</xdr:rowOff>
    </xdr:from>
    <xdr:ext cx="534377" cy="259045"/>
    <xdr:sp macro="" textlink="">
      <xdr:nvSpPr>
        <xdr:cNvPr id="825" name="繰出金最小値テキスト"/>
        <xdr:cNvSpPr txBox="1"/>
      </xdr:nvSpPr>
      <xdr:spPr>
        <a:xfrm>
          <a:off x="22212300" y="13473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21,870</a:t>
          </a:r>
          <a:endParaRPr kumimoji="1" lang="ja-JP" altLang="en-US" sz="1000" b="1">
            <a:latin typeface="ＭＳ Ｐゴシック"/>
          </a:endParaRPr>
        </a:p>
      </xdr:txBody>
    </xdr:sp>
    <xdr:clientData/>
  </xdr:oneCellAnchor>
  <xdr:twoCellAnchor>
    <xdr:from>
      <xdr:col>32</xdr:col>
      <xdr:colOff>98425</xdr:colOff>
      <xdr:row>78</xdr:row>
      <xdr:rowOff>96952</xdr:rowOff>
    </xdr:from>
    <xdr:to>
      <xdr:col>32</xdr:col>
      <xdr:colOff>276225</xdr:colOff>
      <xdr:row>78</xdr:row>
      <xdr:rowOff>96952</xdr:rowOff>
    </xdr:to>
    <xdr:cxnSp macro="">
      <xdr:nvCxnSpPr>
        <xdr:cNvPr id="826" name="直線コネクタ 825"/>
        <xdr:cNvCxnSpPr/>
      </xdr:nvCxnSpPr>
      <xdr:spPr>
        <a:xfrm>
          <a:off x="22072600" y="1347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117284</xdr:rowOff>
    </xdr:from>
    <xdr:ext cx="534377" cy="259045"/>
    <xdr:sp macro="" textlink="">
      <xdr:nvSpPr>
        <xdr:cNvPr id="827" name="繰出金最大値テキスト"/>
        <xdr:cNvSpPr txBox="1"/>
      </xdr:nvSpPr>
      <xdr:spPr>
        <a:xfrm>
          <a:off x="22212300" y="1194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78,648</a:t>
          </a:r>
          <a:endParaRPr kumimoji="1" lang="ja-JP" altLang="en-US" sz="1000" b="1">
            <a:latin typeface="ＭＳ Ｐゴシック"/>
          </a:endParaRPr>
        </a:p>
      </xdr:txBody>
    </xdr:sp>
    <xdr:clientData/>
  </xdr:oneCellAnchor>
  <xdr:twoCellAnchor>
    <xdr:from>
      <xdr:col>32</xdr:col>
      <xdr:colOff>98425</xdr:colOff>
      <xdr:row>70</xdr:row>
      <xdr:rowOff>170607</xdr:rowOff>
    </xdr:from>
    <xdr:to>
      <xdr:col>32</xdr:col>
      <xdr:colOff>276225</xdr:colOff>
      <xdr:row>70</xdr:row>
      <xdr:rowOff>170607</xdr:rowOff>
    </xdr:to>
    <xdr:cxnSp macro="">
      <xdr:nvCxnSpPr>
        <xdr:cNvPr id="828" name="直線コネクタ 827"/>
        <xdr:cNvCxnSpPr/>
      </xdr:nvCxnSpPr>
      <xdr:spPr>
        <a:xfrm>
          <a:off x="22072600" y="12172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28738</xdr:rowOff>
    </xdr:from>
    <xdr:to>
      <xdr:col>32</xdr:col>
      <xdr:colOff>187325</xdr:colOff>
      <xdr:row>76</xdr:row>
      <xdr:rowOff>92083</xdr:rowOff>
    </xdr:to>
    <xdr:cxnSp macro="">
      <xdr:nvCxnSpPr>
        <xdr:cNvPr id="829" name="直線コネクタ 828"/>
        <xdr:cNvCxnSpPr/>
      </xdr:nvCxnSpPr>
      <xdr:spPr>
        <a:xfrm flipV="1">
          <a:off x="21323300" y="13058938"/>
          <a:ext cx="838200" cy="6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122041</xdr:rowOff>
    </xdr:from>
    <xdr:ext cx="534377" cy="259045"/>
    <xdr:sp macro="" textlink="">
      <xdr:nvSpPr>
        <xdr:cNvPr id="830" name="繰出金平均値テキスト"/>
        <xdr:cNvSpPr txBox="1"/>
      </xdr:nvSpPr>
      <xdr:spPr>
        <a:xfrm>
          <a:off x="22212300" y="12809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42,051</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99164</xdr:rowOff>
    </xdr:from>
    <xdr:to>
      <xdr:col>32</xdr:col>
      <xdr:colOff>238125</xdr:colOff>
      <xdr:row>76</xdr:row>
      <xdr:rowOff>29314</xdr:rowOff>
    </xdr:to>
    <xdr:sp macro="" textlink="">
      <xdr:nvSpPr>
        <xdr:cNvPr id="831" name="フローチャート : 判断 830"/>
        <xdr:cNvSpPr/>
      </xdr:nvSpPr>
      <xdr:spPr>
        <a:xfrm>
          <a:off x="221107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92083</xdr:rowOff>
    </xdr:from>
    <xdr:to>
      <xdr:col>31</xdr:col>
      <xdr:colOff>34925</xdr:colOff>
      <xdr:row>77</xdr:row>
      <xdr:rowOff>35527</xdr:rowOff>
    </xdr:to>
    <xdr:cxnSp macro="">
      <xdr:nvCxnSpPr>
        <xdr:cNvPr id="832" name="直線コネクタ 831"/>
        <xdr:cNvCxnSpPr/>
      </xdr:nvCxnSpPr>
      <xdr:spPr>
        <a:xfrm flipV="1">
          <a:off x="20434300" y="13122283"/>
          <a:ext cx="889000" cy="11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95164</xdr:rowOff>
    </xdr:from>
    <xdr:to>
      <xdr:col>31</xdr:col>
      <xdr:colOff>85725</xdr:colOff>
      <xdr:row>76</xdr:row>
      <xdr:rowOff>25313</xdr:rowOff>
    </xdr:to>
    <xdr:sp macro="" textlink="">
      <xdr:nvSpPr>
        <xdr:cNvPr id="833" name="フローチャート : 判断 832"/>
        <xdr:cNvSpPr/>
      </xdr:nvSpPr>
      <xdr:spPr>
        <a:xfrm>
          <a:off x="21272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41841</xdr:rowOff>
    </xdr:from>
    <xdr:ext cx="534377" cy="259045"/>
    <xdr:sp macro="" textlink="">
      <xdr:nvSpPr>
        <xdr:cNvPr id="834" name="テキスト ボックス 833"/>
        <xdr:cNvSpPr txBox="1"/>
      </xdr:nvSpPr>
      <xdr:spPr>
        <a:xfrm>
          <a:off x="21056111" y="12729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42,226</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35527</xdr:rowOff>
    </xdr:from>
    <xdr:to>
      <xdr:col>29</xdr:col>
      <xdr:colOff>517525</xdr:colOff>
      <xdr:row>77</xdr:row>
      <xdr:rowOff>122349</xdr:rowOff>
    </xdr:to>
    <xdr:cxnSp macro="">
      <xdr:nvCxnSpPr>
        <xdr:cNvPr id="835" name="直線コネクタ 834"/>
        <xdr:cNvCxnSpPr/>
      </xdr:nvCxnSpPr>
      <xdr:spPr>
        <a:xfrm flipV="1">
          <a:off x="19545300" y="13237177"/>
          <a:ext cx="889000" cy="8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109428</xdr:rowOff>
    </xdr:from>
    <xdr:to>
      <xdr:col>29</xdr:col>
      <xdr:colOff>568325</xdr:colOff>
      <xdr:row>76</xdr:row>
      <xdr:rowOff>39579</xdr:rowOff>
    </xdr:to>
    <xdr:sp macro="" textlink="">
      <xdr:nvSpPr>
        <xdr:cNvPr id="836" name="フローチャート : 判断 835"/>
        <xdr:cNvSpPr/>
      </xdr:nvSpPr>
      <xdr:spPr>
        <a:xfrm>
          <a:off x="20383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56105</xdr:rowOff>
    </xdr:from>
    <xdr:ext cx="534377" cy="259045"/>
    <xdr:sp macro="" textlink="">
      <xdr:nvSpPr>
        <xdr:cNvPr id="837" name="テキスト ボックス 836"/>
        <xdr:cNvSpPr txBox="1"/>
      </xdr:nvSpPr>
      <xdr:spPr>
        <a:xfrm>
          <a:off x="20167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41,602</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88630</xdr:rowOff>
    </xdr:from>
    <xdr:to>
      <xdr:col>28</xdr:col>
      <xdr:colOff>314325</xdr:colOff>
      <xdr:row>77</xdr:row>
      <xdr:rowOff>122349</xdr:rowOff>
    </xdr:to>
    <xdr:cxnSp macro="">
      <xdr:nvCxnSpPr>
        <xdr:cNvPr id="838" name="直線コネクタ 837"/>
        <xdr:cNvCxnSpPr/>
      </xdr:nvCxnSpPr>
      <xdr:spPr>
        <a:xfrm>
          <a:off x="18656300" y="13290280"/>
          <a:ext cx="889000" cy="3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133523</xdr:rowOff>
    </xdr:from>
    <xdr:to>
      <xdr:col>28</xdr:col>
      <xdr:colOff>365125</xdr:colOff>
      <xdr:row>76</xdr:row>
      <xdr:rowOff>63674</xdr:rowOff>
    </xdr:to>
    <xdr:sp macro="" textlink="">
      <xdr:nvSpPr>
        <xdr:cNvPr id="839" name="フローチャート : 判断 838"/>
        <xdr:cNvSpPr/>
      </xdr:nvSpPr>
      <xdr:spPr>
        <a:xfrm>
          <a:off x="19494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80200</xdr:rowOff>
    </xdr:from>
    <xdr:ext cx="534377" cy="259045"/>
    <xdr:sp macro="" textlink="">
      <xdr:nvSpPr>
        <xdr:cNvPr id="840" name="テキスト ボックス 839"/>
        <xdr:cNvSpPr txBox="1"/>
      </xdr:nvSpPr>
      <xdr:spPr>
        <a:xfrm>
          <a:off x="19278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40,548</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157000</xdr:rowOff>
    </xdr:from>
    <xdr:to>
      <xdr:col>27</xdr:col>
      <xdr:colOff>161925</xdr:colOff>
      <xdr:row>76</xdr:row>
      <xdr:rowOff>87150</xdr:rowOff>
    </xdr:to>
    <xdr:sp macro="" textlink="">
      <xdr:nvSpPr>
        <xdr:cNvPr id="841" name="フローチャート : 判断 840"/>
        <xdr:cNvSpPr/>
      </xdr:nvSpPr>
      <xdr:spPr>
        <a:xfrm>
          <a:off x="18605500" y="1301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103677</xdr:rowOff>
    </xdr:from>
    <xdr:ext cx="534377" cy="259045"/>
    <xdr:sp macro="" textlink="">
      <xdr:nvSpPr>
        <xdr:cNvPr id="842" name="テキスト ボックス 841"/>
        <xdr:cNvSpPr txBox="1"/>
      </xdr:nvSpPr>
      <xdr:spPr>
        <a:xfrm>
          <a:off x="18389111" y="1279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3" name="テキスト ボックス 84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4" name="テキスト ボックス 84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5" name="テキスト ボックス 84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6" name="テキスト ボックス 84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7" name="テキスト ボックス 84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149388</xdr:rowOff>
    </xdr:from>
    <xdr:to>
      <xdr:col>32</xdr:col>
      <xdr:colOff>238125</xdr:colOff>
      <xdr:row>76</xdr:row>
      <xdr:rowOff>79538</xdr:rowOff>
    </xdr:to>
    <xdr:sp macro="" textlink="">
      <xdr:nvSpPr>
        <xdr:cNvPr id="848" name="円/楕円 847"/>
        <xdr:cNvSpPr/>
      </xdr:nvSpPr>
      <xdr:spPr>
        <a:xfrm>
          <a:off x="22110700" y="1300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127815</xdr:rowOff>
    </xdr:from>
    <xdr:ext cx="534377" cy="259045"/>
    <xdr:sp macro="" textlink="">
      <xdr:nvSpPr>
        <xdr:cNvPr id="849" name="繰出金該当値テキスト"/>
        <xdr:cNvSpPr txBox="1"/>
      </xdr:nvSpPr>
      <xdr:spPr>
        <a:xfrm>
          <a:off x="22212300" y="1298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39,854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41283</xdr:rowOff>
    </xdr:from>
    <xdr:to>
      <xdr:col>31</xdr:col>
      <xdr:colOff>85725</xdr:colOff>
      <xdr:row>76</xdr:row>
      <xdr:rowOff>142883</xdr:rowOff>
    </xdr:to>
    <xdr:sp macro="" textlink="">
      <xdr:nvSpPr>
        <xdr:cNvPr id="850" name="円/楕円 849"/>
        <xdr:cNvSpPr/>
      </xdr:nvSpPr>
      <xdr:spPr>
        <a:xfrm>
          <a:off x="21272500" y="1307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134010</xdr:rowOff>
    </xdr:from>
    <xdr:ext cx="534377" cy="259045"/>
    <xdr:sp macro="" textlink="">
      <xdr:nvSpPr>
        <xdr:cNvPr id="851" name="テキスト ボックス 850"/>
        <xdr:cNvSpPr txBox="1"/>
      </xdr:nvSpPr>
      <xdr:spPr>
        <a:xfrm>
          <a:off x="21056111" y="1316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37,083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156177</xdr:rowOff>
    </xdr:from>
    <xdr:to>
      <xdr:col>29</xdr:col>
      <xdr:colOff>568325</xdr:colOff>
      <xdr:row>77</xdr:row>
      <xdr:rowOff>86327</xdr:rowOff>
    </xdr:to>
    <xdr:sp macro="" textlink="">
      <xdr:nvSpPr>
        <xdr:cNvPr id="852" name="円/楕円 851"/>
        <xdr:cNvSpPr/>
      </xdr:nvSpPr>
      <xdr:spPr>
        <a:xfrm>
          <a:off x="20383500" y="1318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77454</xdr:rowOff>
    </xdr:from>
    <xdr:ext cx="534377" cy="259045"/>
    <xdr:sp macro="" textlink="">
      <xdr:nvSpPr>
        <xdr:cNvPr id="853" name="テキスト ボックス 852"/>
        <xdr:cNvSpPr txBox="1"/>
      </xdr:nvSpPr>
      <xdr:spPr>
        <a:xfrm>
          <a:off x="20167111" y="1327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71549</xdr:rowOff>
    </xdr:from>
    <xdr:to>
      <xdr:col>28</xdr:col>
      <xdr:colOff>365125</xdr:colOff>
      <xdr:row>78</xdr:row>
      <xdr:rowOff>1699</xdr:rowOff>
    </xdr:to>
    <xdr:sp macro="" textlink="">
      <xdr:nvSpPr>
        <xdr:cNvPr id="854" name="円/楕円 853"/>
        <xdr:cNvSpPr/>
      </xdr:nvSpPr>
      <xdr:spPr>
        <a:xfrm>
          <a:off x="19494500" y="1327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164276</xdr:rowOff>
    </xdr:from>
    <xdr:ext cx="534377" cy="259045"/>
    <xdr:sp macro="" textlink="">
      <xdr:nvSpPr>
        <xdr:cNvPr id="855" name="テキスト ボックス 854"/>
        <xdr:cNvSpPr txBox="1"/>
      </xdr:nvSpPr>
      <xdr:spPr>
        <a:xfrm>
          <a:off x="19278111" y="133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28,259</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37830</xdr:rowOff>
    </xdr:from>
    <xdr:to>
      <xdr:col>27</xdr:col>
      <xdr:colOff>161925</xdr:colOff>
      <xdr:row>77</xdr:row>
      <xdr:rowOff>139430</xdr:rowOff>
    </xdr:to>
    <xdr:sp macro="" textlink="">
      <xdr:nvSpPr>
        <xdr:cNvPr id="856" name="円/楕円 855"/>
        <xdr:cNvSpPr/>
      </xdr:nvSpPr>
      <xdr:spPr>
        <a:xfrm>
          <a:off x="18605500" y="1323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130557</xdr:rowOff>
    </xdr:from>
    <xdr:ext cx="534377" cy="259045"/>
    <xdr:sp macro="" textlink="">
      <xdr:nvSpPr>
        <xdr:cNvPr id="857" name="テキスト ボックス 856"/>
        <xdr:cNvSpPr txBox="1"/>
      </xdr:nvSpPr>
      <xdr:spPr>
        <a:xfrm>
          <a:off x="18389111" y="13332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29,734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8" name="正方形/長方形 85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9" name="正方形/長方形 85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0" name="正方形/長方形 85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1" name="正方形/長方形 86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2" name="正方形/長方形 86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3" name="正方形/長方形 86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4" name="正方形/長方形 86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5" name="正方形/長方形 86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6" name="テキスト ボックス 86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7" name="直線コネクタ 86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8" name="直線コネクタ 86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9" name="テキスト ボックス 86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0" name="直線コネクタ 86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1" name="テキスト ボックス 87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3" name="直線コネクタ 87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8" name="直線コネクタ 87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0" name="フローチャート : 判断 87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1" name="直線コネクタ 88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2" name="フローチャート : 判断 88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3" name="テキスト ボックス 882"/>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4" name="直線コネクタ 88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5" name="フローチャート : 判断 88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6" name="テキスト ボックス 885"/>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7" name="直線コネクタ 88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8" name="フローチャート : 判断 88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9" name="テキスト ボックス 888"/>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0" name="フローチャート : 判断 88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1" name="テキスト ボックス 890"/>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2" name="テキスト ボックス 89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3" name="テキスト ボックス 89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4" name="テキスト ボックス 89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5" name="テキスト ボックス 89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6" name="テキスト ボックス 89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円/楕円 89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9" name="円/楕円 89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0" name="テキスト ボックス 899"/>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1" name="円/楕円 90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2" name="テキスト ボックス 901"/>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3" name="円/楕円 90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4" name="テキスト ボックス 903"/>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円/楕円 90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6" name="テキスト ボックス 905"/>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7" name="正方形/長方形 90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8" name="正方形/長方形 90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9" name="テキスト ボックス 90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歳出総額は、住民一人当たり</a:t>
          </a:r>
          <a:r>
            <a:rPr kumimoji="1" lang="en-US" altLang="ja-JP" sz="1300">
              <a:latin typeface="ＭＳ Ｐゴシック"/>
            </a:rPr>
            <a:t>316,156</a:t>
          </a:r>
          <a:r>
            <a:rPr kumimoji="1" lang="ja-JP" altLang="en-US" sz="1300">
              <a:latin typeface="ＭＳ Ｐゴシック"/>
            </a:rPr>
            <a:t>円となっている。</a:t>
          </a:r>
        </a:p>
        <a:p>
          <a:r>
            <a:rPr kumimoji="1" lang="ja-JP" altLang="en-US" sz="1300">
              <a:latin typeface="ＭＳ Ｐゴシック"/>
            </a:rPr>
            <a:t>扶助費は、住民一人当たり</a:t>
          </a:r>
          <a:r>
            <a:rPr kumimoji="1" lang="en-US" altLang="ja-JP" sz="1300">
              <a:latin typeface="ＭＳ Ｐゴシック"/>
            </a:rPr>
            <a:t>69,505</a:t>
          </a:r>
          <a:r>
            <a:rPr kumimoji="1" lang="ja-JP" altLang="en-US" sz="1300">
              <a:latin typeface="ＭＳ Ｐゴシック"/>
            </a:rPr>
            <a:t>円となっており、類似団体平均と比べて高い水準にある。児童福祉費（児童手当や施設型給付費）が高いことが主な要因である。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徳島県北島町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23,103
22,962
8.74
7,704,219
7,304,157
285,152
4,660,149
5,871,325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4.2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Ⅴ</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69/100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122936</xdr:rowOff>
    </xdr:from>
    <xdr:to>
      <xdr:col>6</xdr:col>
      <xdr:colOff>510540</xdr:colOff>
      <xdr:row>37</xdr:row>
      <xdr:rowOff>166751</xdr:rowOff>
    </xdr:to>
    <xdr:cxnSp macro="">
      <xdr:nvCxnSpPr>
        <xdr:cNvPr id="56" name="直線コネクタ 55"/>
        <xdr:cNvCxnSpPr/>
      </xdr:nvCxnSpPr>
      <xdr:spPr>
        <a:xfrm flipV="1">
          <a:off x="4633595" y="5094986"/>
          <a:ext cx="127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170578</xdr:rowOff>
    </xdr:from>
    <xdr:ext cx="469744" cy="259045"/>
    <xdr:sp macro="" textlink="">
      <xdr:nvSpPr>
        <xdr:cNvPr id="57" name="議会費最小値テキスト"/>
        <xdr:cNvSpPr txBox="1"/>
      </xdr:nvSpPr>
      <xdr:spPr>
        <a:xfrm>
          <a:off x="4686300" y="651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2,579</a:t>
          </a:r>
          <a:endParaRPr kumimoji="1" lang="ja-JP" altLang="en-US" sz="1000" b="1">
            <a:latin typeface="ＭＳ Ｐゴシック"/>
          </a:endParaRPr>
        </a:p>
      </xdr:txBody>
    </xdr:sp>
    <xdr:clientData/>
  </xdr:oneCellAnchor>
  <xdr:twoCellAnchor>
    <xdr:from>
      <xdr:col>6</xdr:col>
      <xdr:colOff>422275</xdr:colOff>
      <xdr:row>37</xdr:row>
      <xdr:rowOff>166751</xdr:rowOff>
    </xdr:from>
    <xdr:to>
      <xdr:col>6</xdr:col>
      <xdr:colOff>600075</xdr:colOff>
      <xdr:row>37</xdr:row>
      <xdr:rowOff>166751</xdr:rowOff>
    </xdr:to>
    <xdr:cxnSp macro="">
      <xdr:nvCxnSpPr>
        <xdr:cNvPr id="58" name="直線コネクタ 57"/>
        <xdr:cNvCxnSpPr/>
      </xdr:nvCxnSpPr>
      <xdr:spPr>
        <a:xfrm>
          <a:off x="4546600" y="6510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69613</xdr:rowOff>
    </xdr:from>
    <xdr:ext cx="469744" cy="259045"/>
    <xdr:sp macro="" textlink="">
      <xdr:nvSpPr>
        <xdr:cNvPr id="59" name="議会費最大値テキスト"/>
        <xdr:cNvSpPr txBox="1"/>
      </xdr:nvSpPr>
      <xdr:spPr>
        <a:xfrm>
          <a:off x="4686300" y="487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a:t>
          </a:r>
          <a:endParaRPr kumimoji="1" lang="ja-JP" altLang="en-US" sz="1000" b="1">
            <a:latin typeface="ＭＳ Ｐゴシック"/>
          </a:endParaRPr>
        </a:p>
      </xdr:txBody>
    </xdr:sp>
    <xdr:clientData/>
  </xdr:oneCellAnchor>
  <xdr:twoCellAnchor>
    <xdr:from>
      <xdr:col>6</xdr:col>
      <xdr:colOff>422275</xdr:colOff>
      <xdr:row>29</xdr:row>
      <xdr:rowOff>122936</xdr:rowOff>
    </xdr:from>
    <xdr:to>
      <xdr:col>6</xdr:col>
      <xdr:colOff>600075</xdr:colOff>
      <xdr:row>29</xdr:row>
      <xdr:rowOff>122936</xdr:rowOff>
    </xdr:to>
    <xdr:cxnSp macro="">
      <xdr:nvCxnSpPr>
        <xdr:cNvPr id="60" name="直線コネクタ 59"/>
        <xdr:cNvCxnSpPr/>
      </xdr:nvCxnSpPr>
      <xdr:spPr>
        <a:xfrm>
          <a:off x="4546600" y="509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146177</xdr:rowOff>
    </xdr:from>
    <xdr:to>
      <xdr:col>6</xdr:col>
      <xdr:colOff>511175</xdr:colOff>
      <xdr:row>36</xdr:row>
      <xdr:rowOff>12827</xdr:rowOff>
    </xdr:to>
    <xdr:cxnSp macro="">
      <xdr:nvCxnSpPr>
        <xdr:cNvPr id="61" name="直線コネクタ 60"/>
        <xdr:cNvCxnSpPr/>
      </xdr:nvCxnSpPr>
      <xdr:spPr>
        <a:xfrm>
          <a:off x="3797300" y="5975477"/>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171213</xdr:rowOff>
    </xdr:from>
    <xdr:ext cx="469744" cy="259045"/>
    <xdr:sp macro="" textlink="">
      <xdr:nvSpPr>
        <xdr:cNvPr id="62" name="議会費平均値テキスト"/>
        <xdr:cNvSpPr txBox="1"/>
      </xdr:nvSpPr>
      <xdr:spPr>
        <a:xfrm>
          <a:off x="4686300" y="5829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148336</xdr:rowOff>
    </xdr:from>
    <xdr:to>
      <xdr:col>6</xdr:col>
      <xdr:colOff>561975</xdr:colOff>
      <xdr:row>35</xdr:row>
      <xdr:rowOff>78486</xdr:rowOff>
    </xdr:to>
    <xdr:sp macro="" textlink="">
      <xdr:nvSpPr>
        <xdr:cNvPr id="63" name="フローチャート : 判断 62"/>
        <xdr:cNvSpPr/>
      </xdr:nvSpPr>
      <xdr:spPr>
        <a:xfrm>
          <a:off x="45847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105410</xdr:rowOff>
    </xdr:from>
    <xdr:to>
      <xdr:col>5</xdr:col>
      <xdr:colOff>358775</xdr:colOff>
      <xdr:row>34</xdr:row>
      <xdr:rowOff>146177</xdr:rowOff>
    </xdr:to>
    <xdr:cxnSp macro="">
      <xdr:nvCxnSpPr>
        <xdr:cNvPr id="64" name="直線コネクタ 63"/>
        <xdr:cNvCxnSpPr/>
      </xdr:nvCxnSpPr>
      <xdr:spPr>
        <a:xfrm>
          <a:off x="2908300" y="5934710"/>
          <a:ext cx="88900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54229</xdr:rowOff>
    </xdr:from>
    <xdr:to>
      <xdr:col>5</xdr:col>
      <xdr:colOff>409575</xdr:colOff>
      <xdr:row>34</xdr:row>
      <xdr:rowOff>155829</xdr:rowOff>
    </xdr:to>
    <xdr:sp macro="" textlink="">
      <xdr:nvSpPr>
        <xdr:cNvPr id="65" name="フローチャート : 判断 64"/>
        <xdr:cNvSpPr/>
      </xdr:nvSpPr>
      <xdr:spPr>
        <a:xfrm>
          <a:off x="3746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906</xdr:rowOff>
    </xdr:from>
    <xdr:ext cx="469744" cy="259045"/>
    <xdr:sp macro="" textlink="">
      <xdr:nvSpPr>
        <xdr:cNvPr id="66" name="テキスト ボックス 65"/>
        <xdr:cNvSpPr txBox="1"/>
      </xdr:nvSpPr>
      <xdr:spPr>
        <a:xfrm>
          <a:off x="3562427" y="5658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105410</xdr:rowOff>
    </xdr:from>
    <xdr:to>
      <xdr:col>4</xdr:col>
      <xdr:colOff>155575</xdr:colOff>
      <xdr:row>34</xdr:row>
      <xdr:rowOff>148082</xdr:rowOff>
    </xdr:to>
    <xdr:cxnSp macro="">
      <xdr:nvCxnSpPr>
        <xdr:cNvPr id="67" name="直線コネクタ 66"/>
        <xdr:cNvCxnSpPr/>
      </xdr:nvCxnSpPr>
      <xdr:spPr>
        <a:xfrm flipV="1">
          <a:off x="2019300" y="5934710"/>
          <a:ext cx="889000" cy="42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43180</xdr:rowOff>
    </xdr:from>
    <xdr:to>
      <xdr:col>4</xdr:col>
      <xdr:colOff>206375</xdr:colOff>
      <xdr:row>34</xdr:row>
      <xdr:rowOff>144780</xdr:rowOff>
    </xdr:to>
    <xdr:sp macro="" textlink="">
      <xdr:nvSpPr>
        <xdr:cNvPr id="68" name="フローチャート : 判断 67"/>
        <xdr:cNvSpPr/>
      </xdr:nvSpPr>
      <xdr:spPr>
        <a:xfrm>
          <a:off x="2857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161307</xdr:rowOff>
    </xdr:from>
    <xdr:ext cx="469744" cy="259045"/>
    <xdr:sp macro="" textlink="">
      <xdr:nvSpPr>
        <xdr:cNvPr id="69" name="テキスト ボックス 68"/>
        <xdr:cNvSpPr txBox="1"/>
      </xdr:nvSpPr>
      <xdr:spPr>
        <a:xfrm>
          <a:off x="2673427"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69977</xdr:rowOff>
    </xdr:from>
    <xdr:to>
      <xdr:col>2</xdr:col>
      <xdr:colOff>638175</xdr:colOff>
      <xdr:row>34</xdr:row>
      <xdr:rowOff>148082</xdr:rowOff>
    </xdr:to>
    <xdr:cxnSp macro="">
      <xdr:nvCxnSpPr>
        <xdr:cNvPr id="70" name="直線コネクタ 69"/>
        <xdr:cNvCxnSpPr/>
      </xdr:nvCxnSpPr>
      <xdr:spPr>
        <a:xfrm>
          <a:off x="1130300" y="5899277"/>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72517</xdr:rowOff>
    </xdr:from>
    <xdr:to>
      <xdr:col>3</xdr:col>
      <xdr:colOff>3175</xdr:colOff>
      <xdr:row>35</xdr:row>
      <xdr:rowOff>2667</xdr:rowOff>
    </xdr:to>
    <xdr:sp macro="" textlink="">
      <xdr:nvSpPr>
        <xdr:cNvPr id="71" name="フローチャート : 判断 70"/>
        <xdr:cNvSpPr/>
      </xdr:nvSpPr>
      <xdr:spPr>
        <a:xfrm>
          <a:off x="1968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19194</xdr:rowOff>
    </xdr:from>
    <xdr:ext cx="469744" cy="259045"/>
    <xdr:sp macro="" textlink="">
      <xdr:nvSpPr>
        <xdr:cNvPr id="72" name="テキスト ボックス 71"/>
        <xdr:cNvSpPr txBox="1"/>
      </xdr:nvSpPr>
      <xdr:spPr>
        <a:xfrm>
          <a:off x="1784427"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4,043</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32512</xdr:rowOff>
    </xdr:from>
    <xdr:to>
      <xdr:col>1</xdr:col>
      <xdr:colOff>485775</xdr:colOff>
      <xdr:row>34</xdr:row>
      <xdr:rowOff>134112</xdr:rowOff>
    </xdr:to>
    <xdr:sp macro="" textlink="">
      <xdr:nvSpPr>
        <xdr:cNvPr id="73" name="フローチャート : 判断 72"/>
        <xdr:cNvSpPr/>
      </xdr:nvSpPr>
      <xdr:spPr>
        <a:xfrm>
          <a:off x="1079500" y="5861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125239</xdr:rowOff>
    </xdr:from>
    <xdr:ext cx="469744" cy="259045"/>
    <xdr:sp macro="" textlink="">
      <xdr:nvSpPr>
        <xdr:cNvPr id="74" name="テキスト ボックス 73"/>
        <xdr:cNvSpPr txBox="1"/>
      </xdr:nvSpPr>
      <xdr:spPr>
        <a:xfrm>
          <a:off x="895427" y="5954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133477</xdr:rowOff>
    </xdr:from>
    <xdr:to>
      <xdr:col>6</xdr:col>
      <xdr:colOff>561975</xdr:colOff>
      <xdr:row>36</xdr:row>
      <xdr:rowOff>63627</xdr:rowOff>
    </xdr:to>
    <xdr:sp macro="" textlink="">
      <xdr:nvSpPr>
        <xdr:cNvPr id="80" name="円/楕円 79"/>
        <xdr:cNvSpPr/>
      </xdr:nvSpPr>
      <xdr:spPr>
        <a:xfrm>
          <a:off x="4584700" y="613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111904</xdr:rowOff>
    </xdr:from>
    <xdr:ext cx="469744" cy="259045"/>
    <xdr:sp macro="" textlink="">
      <xdr:nvSpPr>
        <xdr:cNvPr id="81" name="議会費該当値テキスト"/>
        <xdr:cNvSpPr txBox="1"/>
      </xdr:nvSpPr>
      <xdr:spPr>
        <a:xfrm>
          <a:off x="4686300" y="611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95377</xdr:rowOff>
    </xdr:from>
    <xdr:to>
      <xdr:col>5</xdr:col>
      <xdr:colOff>409575</xdr:colOff>
      <xdr:row>35</xdr:row>
      <xdr:rowOff>25527</xdr:rowOff>
    </xdr:to>
    <xdr:sp macro="" textlink="">
      <xdr:nvSpPr>
        <xdr:cNvPr id="82" name="円/楕円 81"/>
        <xdr:cNvSpPr/>
      </xdr:nvSpPr>
      <xdr:spPr>
        <a:xfrm>
          <a:off x="3746500" y="592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16654</xdr:rowOff>
    </xdr:from>
    <xdr:ext cx="469744" cy="259045"/>
    <xdr:sp macro="" textlink="">
      <xdr:nvSpPr>
        <xdr:cNvPr id="83" name="テキスト ボックス 82"/>
        <xdr:cNvSpPr txBox="1"/>
      </xdr:nvSpPr>
      <xdr:spPr>
        <a:xfrm>
          <a:off x="3562427" y="6017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54610</xdr:rowOff>
    </xdr:from>
    <xdr:to>
      <xdr:col>4</xdr:col>
      <xdr:colOff>206375</xdr:colOff>
      <xdr:row>34</xdr:row>
      <xdr:rowOff>156210</xdr:rowOff>
    </xdr:to>
    <xdr:sp macro="" textlink="">
      <xdr:nvSpPr>
        <xdr:cNvPr id="84" name="円/楕円 83"/>
        <xdr:cNvSpPr/>
      </xdr:nvSpPr>
      <xdr:spPr>
        <a:xfrm>
          <a:off x="2857500" y="588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147337</xdr:rowOff>
    </xdr:from>
    <xdr:ext cx="469744" cy="259045"/>
    <xdr:sp macro="" textlink="">
      <xdr:nvSpPr>
        <xdr:cNvPr id="85" name="テキスト ボックス 84"/>
        <xdr:cNvSpPr txBox="1"/>
      </xdr:nvSpPr>
      <xdr:spPr>
        <a:xfrm>
          <a:off x="2673427"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4,090</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97282</xdr:rowOff>
    </xdr:from>
    <xdr:to>
      <xdr:col>3</xdr:col>
      <xdr:colOff>3175</xdr:colOff>
      <xdr:row>35</xdr:row>
      <xdr:rowOff>27432</xdr:rowOff>
    </xdr:to>
    <xdr:sp macro="" textlink="">
      <xdr:nvSpPr>
        <xdr:cNvPr id="86" name="円/楕円 85"/>
        <xdr:cNvSpPr/>
      </xdr:nvSpPr>
      <xdr:spPr>
        <a:xfrm>
          <a:off x="1968500" y="59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18559</xdr:rowOff>
    </xdr:from>
    <xdr:ext cx="469744" cy="259045"/>
    <xdr:sp macro="" textlink="">
      <xdr:nvSpPr>
        <xdr:cNvPr id="87" name="テキスト ボックス 86"/>
        <xdr:cNvSpPr txBox="1"/>
      </xdr:nvSpPr>
      <xdr:spPr>
        <a:xfrm>
          <a:off x="1784427" y="6019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19177</xdr:rowOff>
    </xdr:from>
    <xdr:to>
      <xdr:col>1</xdr:col>
      <xdr:colOff>485775</xdr:colOff>
      <xdr:row>34</xdr:row>
      <xdr:rowOff>120777</xdr:rowOff>
    </xdr:to>
    <xdr:sp macro="" textlink="">
      <xdr:nvSpPr>
        <xdr:cNvPr id="88" name="円/楕円 87"/>
        <xdr:cNvSpPr/>
      </xdr:nvSpPr>
      <xdr:spPr>
        <a:xfrm>
          <a:off x="1079500" y="5848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137304</xdr:rowOff>
    </xdr:from>
    <xdr:ext cx="469744" cy="259045"/>
    <xdr:sp macro="" textlink="">
      <xdr:nvSpPr>
        <xdr:cNvPr id="89" name="テキスト ボックス 88"/>
        <xdr:cNvSpPr txBox="1"/>
      </xdr:nvSpPr>
      <xdr:spPr>
        <a:xfrm>
          <a:off x="895427" y="562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54/100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70,080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3" name="テキスト ボックス 102"/>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38080</xdr:rowOff>
    </xdr:from>
    <xdr:to>
      <xdr:col>6</xdr:col>
      <xdr:colOff>510540</xdr:colOff>
      <xdr:row>58</xdr:row>
      <xdr:rowOff>1367</xdr:rowOff>
    </xdr:to>
    <xdr:cxnSp macro="">
      <xdr:nvCxnSpPr>
        <xdr:cNvPr id="113" name="直線コネクタ 112"/>
        <xdr:cNvCxnSpPr/>
      </xdr:nvCxnSpPr>
      <xdr:spPr>
        <a:xfrm flipV="1">
          <a:off x="4633595" y="8610580"/>
          <a:ext cx="1270" cy="13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5194</xdr:rowOff>
    </xdr:from>
    <xdr:ext cx="534377" cy="259045"/>
    <xdr:sp macro="" textlink="">
      <xdr:nvSpPr>
        <xdr:cNvPr id="114" name="総務費最小値テキスト"/>
        <xdr:cNvSpPr txBox="1"/>
      </xdr:nvSpPr>
      <xdr:spPr>
        <a:xfrm>
          <a:off x="4686300" y="994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28,154</a:t>
          </a:r>
          <a:endParaRPr kumimoji="1" lang="ja-JP" altLang="en-US" sz="1000" b="1">
            <a:latin typeface="ＭＳ Ｐゴシック"/>
          </a:endParaRPr>
        </a:p>
      </xdr:txBody>
    </xdr:sp>
    <xdr:clientData/>
  </xdr:oneCellAnchor>
  <xdr:twoCellAnchor>
    <xdr:from>
      <xdr:col>6</xdr:col>
      <xdr:colOff>422275</xdr:colOff>
      <xdr:row>58</xdr:row>
      <xdr:rowOff>1367</xdr:rowOff>
    </xdr:from>
    <xdr:to>
      <xdr:col>6</xdr:col>
      <xdr:colOff>600075</xdr:colOff>
      <xdr:row>58</xdr:row>
      <xdr:rowOff>1367</xdr:rowOff>
    </xdr:to>
    <xdr:cxnSp macro="">
      <xdr:nvCxnSpPr>
        <xdr:cNvPr id="115" name="直線コネクタ 114"/>
        <xdr:cNvCxnSpPr/>
      </xdr:nvCxnSpPr>
      <xdr:spPr>
        <a:xfrm>
          <a:off x="4546600" y="9945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156207</xdr:rowOff>
    </xdr:from>
    <xdr:ext cx="599010" cy="259045"/>
    <xdr:sp macro="" textlink="">
      <xdr:nvSpPr>
        <xdr:cNvPr id="116" name="総務費最大値テキスト"/>
        <xdr:cNvSpPr txBox="1"/>
      </xdr:nvSpPr>
      <xdr:spPr>
        <a:xfrm>
          <a:off x="4686300" y="8385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203,336</a:t>
          </a:r>
          <a:endParaRPr kumimoji="1" lang="ja-JP" altLang="en-US" sz="1000" b="1">
            <a:latin typeface="ＭＳ Ｐゴシック"/>
          </a:endParaRPr>
        </a:p>
      </xdr:txBody>
    </xdr:sp>
    <xdr:clientData/>
  </xdr:oneCellAnchor>
  <xdr:twoCellAnchor>
    <xdr:from>
      <xdr:col>6</xdr:col>
      <xdr:colOff>422275</xdr:colOff>
      <xdr:row>50</xdr:row>
      <xdr:rowOff>38080</xdr:rowOff>
    </xdr:from>
    <xdr:to>
      <xdr:col>6</xdr:col>
      <xdr:colOff>600075</xdr:colOff>
      <xdr:row>50</xdr:row>
      <xdr:rowOff>38080</xdr:rowOff>
    </xdr:to>
    <xdr:cxnSp macro="">
      <xdr:nvCxnSpPr>
        <xdr:cNvPr id="117" name="直線コネクタ 116"/>
        <xdr:cNvCxnSpPr/>
      </xdr:nvCxnSpPr>
      <xdr:spPr>
        <a:xfrm>
          <a:off x="4546600" y="86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24791</xdr:rowOff>
    </xdr:from>
    <xdr:to>
      <xdr:col>6</xdr:col>
      <xdr:colOff>511175</xdr:colOff>
      <xdr:row>57</xdr:row>
      <xdr:rowOff>43802</xdr:rowOff>
    </xdr:to>
    <xdr:cxnSp macro="">
      <xdr:nvCxnSpPr>
        <xdr:cNvPr id="118" name="直線コネクタ 117"/>
        <xdr:cNvCxnSpPr/>
      </xdr:nvCxnSpPr>
      <xdr:spPr>
        <a:xfrm>
          <a:off x="3797300" y="9797441"/>
          <a:ext cx="838200" cy="19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120654</xdr:rowOff>
    </xdr:from>
    <xdr:ext cx="534377" cy="259045"/>
    <xdr:sp macro="" textlink="">
      <xdr:nvSpPr>
        <xdr:cNvPr id="119" name="総務費平均値テキスト"/>
        <xdr:cNvSpPr txBox="1"/>
      </xdr:nvSpPr>
      <xdr:spPr>
        <a:xfrm>
          <a:off x="4686300" y="9550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53,835</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97777</xdr:rowOff>
    </xdr:from>
    <xdr:to>
      <xdr:col>6</xdr:col>
      <xdr:colOff>561975</xdr:colOff>
      <xdr:row>57</xdr:row>
      <xdr:rowOff>27927</xdr:rowOff>
    </xdr:to>
    <xdr:sp macro="" textlink="">
      <xdr:nvSpPr>
        <xdr:cNvPr id="120" name="フローチャート : 判断 119"/>
        <xdr:cNvSpPr/>
      </xdr:nvSpPr>
      <xdr:spPr>
        <a:xfrm>
          <a:off x="4584700" y="9698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12827</xdr:rowOff>
    </xdr:from>
    <xdr:to>
      <xdr:col>5</xdr:col>
      <xdr:colOff>358775</xdr:colOff>
      <xdr:row>57</xdr:row>
      <xdr:rowOff>24791</xdr:rowOff>
    </xdr:to>
    <xdr:cxnSp macro="">
      <xdr:nvCxnSpPr>
        <xdr:cNvPr id="121" name="直線コネクタ 120"/>
        <xdr:cNvCxnSpPr/>
      </xdr:nvCxnSpPr>
      <xdr:spPr>
        <a:xfrm>
          <a:off x="2908300" y="9785477"/>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99271</xdr:rowOff>
    </xdr:from>
    <xdr:to>
      <xdr:col>5</xdr:col>
      <xdr:colOff>409575</xdr:colOff>
      <xdr:row>57</xdr:row>
      <xdr:rowOff>29421</xdr:rowOff>
    </xdr:to>
    <xdr:sp macro="" textlink="">
      <xdr:nvSpPr>
        <xdr:cNvPr id="122" name="フローチャート : 判断 121"/>
        <xdr:cNvSpPr/>
      </xdr:nvSpPr>
      <xdr:spPr>
        <a:xfrm>
          <a:off x="3746500" y="970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45948</xdr:rowOff>
    </xdr:from>
    <xdr:ext cx="534377" cy="259045"/>
    <xdr:sp macro="" textlink="">
      <xdr:nvSpPr>
        <xdr:cNvPr id="123" name="テキスト ボックス 122"/>
        <xdr:cNvSpPr txBox="1"/>
      </xdr:nvSpPr>
      <xdr:spPr>
        <a:xfrm>
          <a:off x="3530111" y="947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53,639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12827</xdr:rowOff>
    </xdr:from>
    <xdr:to>
      <xdr:col>4</xdr:col>
      <xdr:colOff>155575</xdr:colOff>
      <xdr:row>57</xdr:row>
      <xdr:rowOff>17460</xdr:rowOff>
    </xdr:to>
    <xdr:cxnSp macro="">
      <xdr:nvCxnSpPr>
        <xdr:cNvPr id="124" name="直線コネクタ 123"/>
        <xdr:cNvCxnSpPr/>
      </xdr:nvCxnSpPr>
      <xdr:spPr>
        <a:xfrm flipV="1">
          <a:off x="2019300" y="9785477"/>
          <a:ext cx="889000" cy="4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98867</xdr:rowOff>
    </xdr:from>
    <xdr:to>
      <xdr:col>4</xdr:col>
      <xdr:colOff>206375</xdr:colOff>
      <xdr:row>57</xdr:row>
      <xdr:rowOff>29017</xdr:rowOff>
    </xdr:to>
    <xdr:sp macro="" textlink="">
      <xdr:nvSpPr>
        <xdr:cNvPr id="125" name="フローチャート : 判断 124"/>
        <xdr:cNvSpPr/>
      </xdr:nvSpPr>
      <xdr:spPr>
        <a:xfrm>
          <a:off x="2857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45544</xdr:rowOff>
    </xdr:from>
    <xdr:ext cx="534377" cy="259045"/>
    <xdr:sp macro="" textlink="">
      <xdr:nvSpPr>
        <xdr:cNvPr id="126" name="テキスト ボックス 125"/>
        <xdr:cNvSpPr txBox="1"/>
      </xdr:nvSpPr>
      <xdr:spPr>
        <a:xfrm>
          <a:off x="2641111" y="947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17460</xdr:rowOff>
    </xdr:from>
    <xdr:to>
      <xdr:col>2</xdr:col>
      <xdr:colOff>638175</xdr:colOff>
      <xdr:row>57</xdr:row>
      <xdr:rowOff>28120</xdr:rowOff>
    </xdr:to>
    <xdr:cxnSp macro="">
      <xdr:nvCxnSpPr>
        <xdr:cNvPr id="127" name="直線コネクタ 126"/>
        <xdr:cNvCxnSpPr/>
      </xdr:nvCxnSpPr>
      <xdr:spPr>
        <a:xfrm flipV="1">
          <a:off x="1130300" y="9790110"/>
          <a:ext cx="889000" cy="10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86926</xdr:rowOff>
    </xdr:from>
    <xdr:to>
      <xdr:col>3</xdr:col>
      <xdr:colOff>3175</xdr:colOff>
      <xdr:row>57</xdr:row>
      <xdr:rowOff>17076</xdr:rowOff>
    </xdr:to>
    <xdr:sp macro="" textlink="">
      <xdr:nvSpPr>
        <xdr:cNvPr id="128" name="フローチャート : 判断 127"/>
        <xdr:cNvSpPr/>
      </xdr:nvSpPr>
      <xdr:spPr>
        <a:xfrm>
          <a:off x="1968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33603</xdr:rowOff>
    </xdr:from>
    <xdr:ext cx="534377" cy="259045"/>
    <xdr:sp macro="" textlink="">
      <xdr:nvSpPr>
        <xdr:cNvPr id="129" name="テキスト ボックス 128"/>
        <xdr:cNvSpPr txBox="1"/>
      </xdr:nvSpPr>
      <xdr:spPr>
        <a:xfrm>
          <a:off x="1752111" y="946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55,259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30" name="フローチャート : 判断 129"/>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31" name="テキスト ボックス 130"/>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164452</xdr:rowOff>
    </xdr:from>
    <xdr:to>
      <xdr:col>6</xdr:col>
      <xdr:colOff>561975</xdr:colOff>
      <xdr:row>57</xdr:row>
      <xdr:rowOff>94602</xdr:rowOff>
    </xdr:to>
    <xdr:sp macro="" textlink="">
      <xdr:nvSpPr>
        <xdr:cNvPr id="137" name="円/楕円 136"/>
        <xdr:cNvSpPr/>
      </xdr:nvSpPr>
      <xdr:spPr>
        <a:xfrm>
          <a:off x="4584700" y="97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142879</xdr:rowOff>
    </xdr:from>
    <xdr:ext cx="534377" cy="259045"/>
    <xdr:sp macro="" textlink="">
      <xdr:nvSpPr>
        <xdr:cNvPr id="138" name="総務費該当値テキスト"/>
        <xdr:cNvSpPr txBox="1"/>
      </xdr:nvSpPr>
      <xdr:spPr>
        <a:xfrm>
          <a:off x="4686300" y="974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45,085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145441</xdr:rowOff>
    </xdr:from>
    <xdr:to>
      <xdr:col>5</xdr:col>
      <xdr:colOff>409575</xdr:colOff>
      <xdr:row>57</xdr:row>
      <xdr:rowOff>75591</xdr:rowOff>
    </xdr:to>
    <xdr:sp macro="" textlink="">
      <xdr:nvSpPr>
        <xdr:cNvPr id="139" name="円/楕円 138"/>
        <xdr:cNvSpPr/>
      </xdr:nvSpPr>
      <xdr:spPr>
        <a:xfrm>
          <a:off x="3746500" y="974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66718</xdr:rowOff>
    </xdr:from>
    <xdr:ext cx="534377" cy="259045"/>
    <xdr:sp macro="" textlink="">
      <xdr:nvSpPr>
        <xdr:cNvPr id="140" name="テキスト ボックス 139"/>
        <xdr:cNvSpPr txBox="1"/>
      </xdr:nvSpPr>
      <xdr:spPr>
        <a:xfrm>
          <a:off x="3530111" y="983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133477</xdr:rowOff>
    </xdr:from>
    <xdr:to>
      <xdr:col>4</xdr:col>
      <xdr:colOff>206375</xdr:colOff>
      <xdr:row>57</xdr:row>
      <xdr:rowOff>63627</xdr:rowOff>
    </xdr:to>
    <xdr:sp macro="" textlink="">
      <xdr:nvSpPr>
        <xdr:cNvPr id="141" name="円/楕円 140"/>
        <xdr:cNvSpPr/>
      </xdr:nvSpPr>
      <xdr:spPr>
        <a:xfrm>
          <a:off x="2857500" y="9734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54754</xdr:rowOff>
    </xdr:from>
    <xdr:ext cx="534377" cy="259045"/>
    <xdr:sp macro="" textlink="">
      <xdr:nvSpPr>
        <xdr:cNvPr id="142" name="テキスト ボックス 141"/>
        <xdr:cNvSpPr txBox="1"/>
      </xdr:nvSpPr>
      <xdr:spPr>
        <a:xfrm>
          <a:off x="2641111" y="9827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138110</xdr:rowOff>
    </xdr:from>
    <xdr:to>
      <xdr:col>3</xdr:col>
      <xdr:colOff>3175</xdr:colOff>
      <xdr:row>57</xdr:row>
      <xdr:rowOff>68260</xdr:rowOff>
    </xdr:to>
    <xdr:sp macro="" textlink="">
      <xdr:nvSpPr>
        <xdr:cNvPr id="143" name="円/楕円 142"/>
        <xdr:cNvSpPr/>
      </xdr:nvSpPr>
      <xdr:spPr>
        <a:xfrm>
          <a:off x="1968500" y="9739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59387</xdr:rowOff>
    </xdr:from>
    <xdr:ext cx="534377" cy="259045"/>
    <xdr:sp macro="" textlink="">
      <xdr:nvSpPr>
        <xdr:cNvPr id="144" name="テキスト ボックス 143"/>
        <xdr:cNvSpPr txBox="1"/>
      </xdr:nvSpPr>
      <xdr:spPr>
        <a:xfrm>
          <a:off x="1752111" y="983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48,542</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148770</xdr:rowOff>
    </xdr:from>
    <xdr:to>
      <xdr:col>1</xdr:col>
      <xdr:colOff>485775</xdr:colOff>
      <xdr:row>57</xdr:row>
      <xdr:rowOff>78920</xdr:rowOff>
    </xdr:to>
    <xdr:sp macro="" textlink="">
      <xdr:nvSpPr>
        <xdr:cNvPr id="145" name="円/楕円 144"/>
        <xdr:cNvSpPr/>
      </xdr:nvSpPr>
      <xdr:spPr>
        <a:xfrm>
          <a:off x="1079500" y="974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70047</xdr:rowOff>
    </xdr:from>
    <xdr:ext cx="534377" cy="259045"/>
    <xdr:sp macro="" textlink="">
      <xdr:nvSpPr>
        <xdr:cNvPr id="146" name="テキスト ボックス 145"/>
        <xdr:cNvSpPr txBox="1"/>
      </xdr:nvSpPr>
      <xdr:spPr>
        <a:xfrm>
          <a:off x="863111" y="984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47,143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57/100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169,290</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9" name="テキスト ボックス 158"/>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141115</xdr:rowOff>
    </xdr:from>
    <xdr:to>
      <xdr:col>6</xdr:col>
      <xdr:colOff>510540</xdr:colOff>
      <xdr:row>79</xdr:row>
      <xdr:rowOff>109503</xdr:rowOff>
    </xdr:to>
    <xdr:cxnSp macro="">
      <xdr:nvCxnSpPr>
        <xdr:cNvPr id="173" name="直線コネクタ 172"/>
        <xdr:cNvCxnSpPr/>
      </xdr:nvCxnSpPr>
      <xdr:spPr>
        <a:xfrm flipV="1">
          <a:off x="4633595" y="12142615"/>
          <a:ext cx="1270" cy="1511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113330</xdr:rowOff>
    </xdr:from>
    <xdr:ext cx="534377" cy="259045"/>
    <xdr:sp macro="" textlink="">
      <xdr:nvSpPr>
        <xdr:cNvPr id="174" name="民生費最小値テキスト"/>
        <xdr:cNvSpPr txBox="1"/>
      </xdr:nvSpPr>
      <xdr:spPr>
        <a:xfrm>
          <a:off x="4686300" y="1365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89,024</a:t>
          </a:r>
          <a:endParaRPr kumimoji="1" lang="ja-JP" altLang="en-US" sz="1000" b="1">
            <a:latin typeface="ＭＳ Ｐゴシック"/>
          </a:endParaRPr>
        </a:p>
      </xdr:txBody>
    </xdr:sp>
    <xdr:clientData/>
  </xdr:oneCellAnchor>
  <xdr:twoCellAnchor>
    <xdr:from>
      <xdr:col>6</xdr:col>
      <xdr:colOff>422275</xdr:colOff>
      <xdr:row>79</xdr:row>
      <xdr:rowOff>109503</xdr:rowOff>
    </xdr:from>
    <xdr:to>
      <xdr:col>6</xdr:col>
      <xdr:colOff>600075</xdr:colOff>
      <xdr:row>79</xdr:row>
      <xdr:rowOff>109503</xdr:rowOff>
    </xdr:to>
    <xdr:cxnSp macro="">
      <xdr:nvCxnSpPr>
        <xdr:cNvPr id="175" name="直線コネクタ 174"/>
        <xdr:cNvCxnSpPr/>
      </xdr:nvCxnSpPr>
      <xdr:spPr>
        <a:xfrm>
          <a:off x="4546600" y="13654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87792</xdr:rowOff>
    </xdr:from>
    <xdr:ext cx="599010" cy="259045"/>
    <xdr:sp macro="" textlink="">
      <xdr:nvSpPr>
        <xdr:cNvPr id="176" name="民生費最大値テキスト"/>
        <xdr:cNvSpPr txBox="1"/>
      </xdr:nvSpPr>
      <xdr:spPr>
        <a:xfrm>
          <a:off x="4686300" y="1191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227,870</a:t>
          </a:r>
          <a:endParaRPr kumimoji="1" lang="ja-JP" altLang="en-US" sz="1000" b="1">
            <a:latin typeface="ＭＳ Ｐゴシック"/>
          </a:endParaRPr>
        </a:p>
      </xdr:txBody>
    </xdr:sp>
    <xdr:clientData/>
  </xdr:oneCellAnchor>
  <xdr:twoCellAnchor>
    <xdr:from>
      <xdr:col>6</xdr:col>
      <xdr:colOff>422275</xdr:colOff>
      <xdr:row>70</xdr:row>
      <xdr:rowOff>141115</xdr:rowOff>
    </xdr:from>
    <xdr:to>
      <xdr:col>6</xdr:col>
      <xdr:colOff>600075</xdr:colOff>
      <xdr:row>70</xdr:row>
      <xdr:rowOff>141115</xdr:rowOff>
    </xdr:to>
    <xdr:cxnSp macro="">
      <xdr:nvCxnSpPr>
        <xdr:cNvPr id="177" name="直線コネクタ 176"/>
        <xdr:cNvCxnSpPr/>
      </xdr:nvCxnSpPr>
      <xdr:spPr>
        <a:xfrm>
          <a:off x="4546600" y="1214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22537</xdr:rowOff>
    </xdr:from>
    <xdr:to>
      <xdr:col>6</xdr:col>
      <xdr:colOff>511175</xdr:colOff>
      <xdr:row>78</xdr:row>
      <xdr:rowOff>80352</xdr:rowOff>
    </xdr:to>
    <xdr:cxnSp macro="">
      <xdr:nvCxnSpPr>
        <xdr:cNvPr id="178" name="直線コネクタ 177"/>
        <xdr:cNvCxnSpPr/>
      </xdr:nvCxnSpPr>
      <xdr:spPr>
        <a:xfrm flipV="1">
          <a:off x="3797300" y="13395637"/>
          <a:ext cx="838200" cy="5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66025</xdr:rowOff>
    </xdr:from>
    <xdr:ext cx="599010" cy="259045"/>
    <xdr:sp macro="" textlink="">
      <xdr:nvSpPr>
        <xdr:cNvPr id="179" name="民生費平均値テキスト"/>
        <xdr:cNvSpPr txBox="1"/>
      </xdr:nvSpPr>
      <xdr:spPr>
        <a:xfrm>
          <a:off x="4686300" y="13096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121,953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43148</xdr:rowOff>
    </xdr:from>
    <xdr:to>
      <xdr:col>6</xdr:col>
      <xdr:colOff>561975</xdr:colOff>
      <xdr:row>77</xdr:row>
      <xdr:rowOff>144748</xdr:rowOff>
    </xdr:to>
    <xdr:sp macro="" textlink="">
      <xdr:nvSpPr>
        <xdr:cNvPr id="180" name="フローチャート : 判断 179"/>
        <xdr:cNvSpPr/>
      </xdr:nvSpPr>
      <xdr:spPr>
        <a:xfrm>
          <a:off x="4584700" y="132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80352</xdr:rowOff>
    </xdr:from>
    <xdr:to>
      <xdr:col>5</xdr:col>
      <xdr:colOff>358775</xdr:colOff>
      <xdr:row>78</xdr:row>
      <xdr:rowOff>122206</xdr:rowOff>
    </xdr:to>
    <xdr:cxnSp macro="">
      <xdr:nvCxnSpPr>
        <xdr:cNvPr id="181" name="直線コネクタ 180"/>
        <xdr:cNvCxnSpPr/>
      </xdr:nvCxnSpPr>
      <xdr:spPr>
        <a:xfrm flipV="1">
          <a:off x="2908300" y="13453452"/>
          <a:ext cx="889000" cy="4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123909</xdr:rowOff>
    </xdr:from>
    <xdr:to>
      <xdr:col>5</xdr:col>
      <xdr:colOff>409575</xdr:colOff>
      <xdr:row>78</xdr:row>
      <xdr:rowOff>54059</xdr:rowOff>
    </xdr:to>
    <xdr:sp macro="" textlink="">
      <xdr:nvSpPr>
        <xdr:cNvPr id="182" name="フローチャート : 判断 181"/>
        <xdr:cNvSpPr/>
      </xdr:nvSpPr>
      <xdr:spPr>
        <a:xfrm>
          <a:off x="3746500" y="1332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70586</xdr:rowOff>
    </xdr:from>
    <xdr:ext cx="599010" cy="259045"/>
    <xdr:sp macro="" textlink="">
      <xdr:nvSpPr>
        <xdr:cNvPr id="183" name="テキスト ボックス 182"/>
        <xdr:cNvSpPr txBox="1"/>
      </xdr:nvSpPr>
      <xdr:spPr>
        <a:xfrm>
          <a:off x="3497794" y="131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114,534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122206</xdr:rowOff>
    </xdr:from>
    <xdr:to>
      <xdr:col>4</xdr:col>
      <xdr:colOff>155575</xdr:colOff>
      <xdr:row>79</xdr:row>
      <xdr:rowOff>7755</xdr:rowOff>
    </xdr:to>
    <xdr:cxnSp macro="">
      <xdr:nvCxnSpPr>
        <xdr:cNvPr id="184" name="直線コネクタ 183"/>
        <xdr:cNvCxnSpPr/>
      </xdr:nvCxnSpPr>
      <xdr:spPr>
        <a:xfrm flipV="1">
          <a:off x="2019300" y="13495306"/>
          <a:ext cx="889000" cy="5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154257</xdr:rowOff>
    </xdr:from>
    <xdr:to>
      <xdr:col>4</xdr:col>
      <xdr:colOff>206375</xdr:colOff>
      <xdr:row>78</xdr:row>
      <xdr:rowOff>84407</xdr:rowOff>
    </xdr:to>
    <xdr:sp macro="" textlink="">
      <xdr:nvSpPr>
        <xdr:cNvPr id="185" name="フローチャート : 判断 184"/>
        <xdr:cNvSpPr/>
      </xdr:nvSpPr>
      <xdr:spPr>
        <a:xfrm>
          <a:off x="2857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100934</xdr:rowOff>
    </xdr:from>
    <xdr:ext cx="599010" cy="259045"/>
    <xdr:sp macro="" textlink="">
      <xdr:nvSpPr>
        <xdr:cNvPr id="186" name="テキスト ボックス 185"/>
        <xdr:cNvSpPr txBox="1"/>
      </xdr:nvSpPr>
      <xdr:spPr>
        <a:xfrm>
          <a:off x="2608794" y="13131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111,746</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7755</xdr:rowOff>
    </xdr:from>
    <xdr:to>
      <xdr:col>2</xdr:col>
      <xdr:colOff>638175</xdr:colOff>
      <xdr:row>79</xdr:row>
      <xdr:rowOff>50361</xdr:rowOff>
    </xdr:to>
    <xdr:cxnSp macro="">
      <xdr:nvCxnSpPr>
        <xdr:cNvPr id="187" name="直線コネクタ 186"/>
        <xdr:cNvCxnSpPr/>
      </xdr:nvCxnSpPr>
      <xdr:spPr>
        <a:xfrm flipV="1">
          <a:off x="1130300" y="13552305"/>
          <a:ext cx="889000" cy="4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32914</xdr:rowOff>
    </xdr:from>
    <xdr:to>
      <xdr:col>3</xdr:col>
      <xdr:colOff>3175</xdr:colOff>
      <xdr:row>78</xdr:row>
      <xdr:rowOff>134514</xdr:rowOff>
    </xdr:to>
    <xdr:sp macro="" textlink="">
      <xdr:nvSpPr>
        <xdr:cNvPr id="188" name="フローチャート : 判断 187"/>
        <xdr:cNvSpPr/>
      </xdr:nvSpPr>
      <xdr:spPr>
        <a:xfrm>
          <a:off x="1968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151041</xdr:rowOff>
    </xdr:from>
    <xdr:ext cx="599010" cy="259045"/>
    <xdr:sp macro="" textlink="">
      <xdr:nvSpPr>
        <xdr:cNvPr id="189" name="テキスト ボックス 188"/>
        <xdr:cNvSpPr txBox="1"/>
      </xdr:nvSpPr>
      <xdr:spPr>
        <a:xfrm>
          <a:off x="1719794" y="1318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107,143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54446</xdr:rowOff>
    </xdr:from>
    <xdr:to>
      <xdr:col>1</xdr:col>
      <xdr:colOff>485775</xdr:colOff>
      <xdr:row>78</xdr:row>
      <xdr:rowOff>156046</xdr:rowOff>
    </xdr:to>
    <xdr:sp macro="" textlink="">
      <xdr:nvSpPr>
        <xdr:cNvPr id="190" name="フローチャート : 判断 189"/>
        <xdr:cNvSpPr/>
      </xdr:nvSpPr>
      <xdr:spPr>
        <a:xfrm>
          <a:off x="1079500" y="1342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1123</xdr:rowOff>
    </xdr:from>
    <xdr:ext cx="599010" cy="259045"/>
    <xdr:sp macro="" textlink="">
      <xdr:nvSpPr>
        <xdr:cNvPr id="191" name="テキスト ボックス 190"/>
        <xdr:cNvSpPr txBox="1"/>
      </xdr:nvSpPr>
      <xdr:spPr>
        <a:xfrm>
          <a:off x="830794" y="1320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143187</xdr:rowOff>
    </xdr:from>
    <xdr:to>
      <xdr:col>6</xdr:col>
      <xdr:colOff>561975</xdr:colOff>
      <xdr:row>78</xdr:row>
      <xdr:rowOff>73337</xdr:rowOff>
    </xdr:to>
    <xdr:sp macro="" textlink="">
      <xdr:nvSpPr>
        <xdr:cNvPr id="197" name="円/楕円 196"/>
        <xdr:cNvSpPr/>
      </xdr:nvSpPr>
      <xdr:spPr>
        <a:xfrm>
          <a:off x="4584700" y="1334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121614</xdr:rowOff>
    </xdr:from>
    <xdr:ext cx="599010" cy="259045"/>
    <xdr:sp macro="" textlink="">
      <xdr:nvSpPr>
        <xdr:cNvPr id="198" name="民生費該当値テキスト"/>
        <xdr:cNvSpPr txBox="1"/>
      </xdr:nvSpPr>
      <xdr:spPr>
        <a:xfrm>
          <a:off x="4686300" y="13323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112,763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29552</xdr:rowOff>
    </xdr:from>
    <xdr:to>
      <xdr:col>5</xdr:col>
      <xdr:colOff>409575</xdr:colOff>
      <xdr:row>78</xdr:row>
      <xdr:rowOff>131152</xdr:rowOff>
    </xdr:to>
    <xdr:sp macro="" textlink="">
      <xdr:nvSpPr>
        <xdr:cNvPr id="199" name="円/楕円 198"/>
        <xdr:cNvSpPr/>
      </xdr:nvSpPr>
      <xdr:spPr>
        <a:xfrm>
          <a:off x="3746500" y="1340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122279</xdr:rowOff>
    </xdr:from>
    <xdr:ext cx="599010" cy="259045"/>
    <xdr:sp macro="" textlink="">
      <xdr:nvSpPr>
        <xdr:cNvPr id="200" name="テキスト ボックス 199"/>
        <xdr:cNvSpPr txBox="1"/>
      </xdr:nvSpPr>
      <xdr:spPr>
        <a:xfrm>
          <a:off x="3497794" y="13495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107,452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71406</xdr:rowOff>
    </xdr:from>
    <xdr:to>
      <xdr:col>4</xdr:col>
      <xdr:colOff>206375</xdr:colOff>
      <xdr:row>79</xdr:row>
      <xdr:rowOff>1556</xdr:rowOff>
    </xdr:to>
    <xdr:sp macro="" textlink="">
      <xdr:nvSpPr>
        <xdr:cNvPr id="201" name="円/楕円 200"/>
        <xdr:cNvSpPr/>
      </xdr:nvSpPr>
      <xdr:spPr>
        <a:xfrm>
          <a:off x="2857500" y="1344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164133</xdr:rowOff>
    </xdr:from>
    <xdr:ext cx="599010" cy="259045"/>
    <xdr:sp macro="" textlink="">
      <xdr:nvSpPr>
        <xdr:cNvPr id="202" name="テキスト ボックス 201"/>
        <xdr:cNvSpPr txBox="1"/>
      </xdr:nvSpPr>
      <xdr:spPr>
        <a:xfrm>
          <a:off x="2608794" y="1353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128405</xdr:rowOff>
    </xdr:from>
    <xdr:to>
      <xdr:col>3</xdr:col>
      <xdr:colOff>3175</xdr:colOff>
      <xdr:row>79</xdr:row>
      <xdr:rowOff>58555</xdr:rowOff>
    </xdr:to>
    <xdr:sp macro="" textlink="">
      <xdr:nvSpPr>
        <xdr:cNvPr id="203" name="円/楕円 202"/>
        <xdr:cNvSpPr/>
      </xdr:nvSpPr>
      <xdr:spPr>
        <a:xfrm>
          <a:off x="1968500" y="1350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49682</xdr:rowOff>
    </xdr:from>
    <xdr:ext cx="534377" cy="259045"/>
    <xdr:sp macro="" textlink="">
      <xdr:nvSpPr>
        <xdr:cNvPr id="204" name="テキスト ボックス 203"/>
        <xdr:cNvSpPr txBox="1"/>
      </xdr:nvSpPr>
      <xdr:spPr>
        <a:xfrm>
          <a:off x="1752111" y="13594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98,371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171011</xdr:rowOff>
    </xdr:from>
    <xdr:to>
      <xdr:col>1</xdr:col>
      <xdr:colOff>485775</xdr:colOff>
      <xdr:row>79</xdr:row>
      <xdr:rowOff>101161</xdr:rowOff>
    </xdr:to>
    <xdr:sp macro="" textlink="">
      <xdr:nvSpPr>
        <xdr:cNvPr id="205" name="円/楕円 204"/>
        <xdr:cNvSpPr/>
      </xdr:nvSpPr>
      <xdr:spPr>
        <a:xfrm>
          <a:off x="1079500" y="135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92288</xdr:rowOff>
    </xdr:from>
    <xdr:ext cx="534377" cy="259045"/>
    <xdr:sp macro="" textlink="">
      <xdr:nvSpPr>
        <xdr:cNvPr id="206" name="テキスト ボックス 205"/>
        <xdr:cNvSpPr txBox="1"/>
      </xdr:nvSpPr>
      <xdr:spPr>
        <a:xfrm>
          <a:off x="863111" y="13636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94,457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30/100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69664</xdr:rowOff>
    </xdr:from>
    <xdr:to>
      <xdr:col>6</xdr:col>
      <xdr:colOff>510540</xdr:colOff>
      <xdr:row>98</xdr:row>
      <xdr:rowOff>151854</xdr:rowOff>
    </xdr:to>
    <xdr:cxnSp macro="">
      <xdr:nvCxnSpPr>
        <xdr:cNvPr id="230" name="直線コネクタ 229"/>
        <xdr:cNvCxnSpPr/>
      </xdr:nvCxnSpPr>
      <xdr:spPr>
        <a:xfrm flipV="1">
          <a:off x="4633595" y="15671614"/>
          <a:ext cx="1270" cy="1282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155681</xdr:rowOff>
    </xdr:from>
    <xdr:ext cx="534377" cy="259045"/>
    <xdr:sp macro="" textlink="">
      <xdr:nvSpPr>
        <xdr:cNvPr id="231" name="衛生費最小値テキスト"/>
        <xdr:cNvSpPr txBox="1"/>
      </xdr:nvSpPr>
      <xdr:spPr>
        <a:xfrm>
          <a:off x="4686300" y="1695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16,810</a:t>
          </a:r>
          <a:endParaRPr kumimoji="1" lang="ja-JP" altLang="en-US" sz="1000" b="1">
            <a:latin typeface="ＭＳ Ｐゴシック"/>
          </a:endParaRPr>
        </a:p>
      </xdr:txBody>
    </xdr:sp>
    <xdr:clientData/>
  </xdr:oneCellAnchor>
  <xdr:twoCellAnchor>
    <xdr:from>
      <xdr:col>6</xdr:col>
      <xdr:colOff>422275</xdr:colOff>
      <xdr:row>98</xdr:row>
      <xdr:rowOff>151854</xdr:rowOff>
    </xdr:from>
    <xdr:to>
      <xdr:col>6</xdr:col>
      <xdr:colOff>600075</xdr:colOff>
      <xdr:row>98</xdr:row>
      <xdr:rowOff>151854</xdr:rowOff>
    </xdr:to>
    <xdr:cxnSp macro="">
      <xdr:nvCxnSpPr>
        <xdr:cNvPr id="232" name="直線コネクタ 231"/>
        <xdr:cNvCxnSpPr/>
      </xdr:nvCxnSpPr>
      <xdr:spPr>
        <a:xfrm>
          <a:off x="4546600" y="16953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16341</xdr:rowOff>
    </xdr:from>
    <xdr:ext cx="599010" cy="259045"/>
    <xdr:sp macro="" textlink="">
      <xdr:nvSpPr>
        <xdr:cNvPr id="233" name="衛生費最大値テキスト"/>
        <xdr:cNvSpPr txBox="1"/>
      </xdr:nvSpPr>
      <xdr:spPr>
        <a:xfrm>
          <a:off x="4686300" y="15446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353,382</a:t>
          </a:r>
          <a:endParaRPr kumimoji="1" lang="ja-JP" altLang="en-US" sz="1000" b="1">
            <a:latin typeface="ＭＳ Ｐゴシック"/>
          </a:endParaRPr>
        </a:p>
      </xdr:txBody>
    </xdr:sp>
    <xdr:clientData/>
  </xdr:oneCellAnchor>
  <xdr:twoCellAnchor>
    <xdr:from>
      <xdr:col>6</xdr:col>
      <xdr:colOff>422275</xdr:colOff>
      <xdr:row>91</xdr:row>
      <xdr:rowOff>69664</xdr:rowOff>
    </xdr:from>
    <xdr:to>
      <xdr:col>6</xdr:col>
      <xdr:colOff>600075</xdr:colOff>
      <xdr:row>91</xdr:row>
      <xdr:rowOff>69664</xdr:rowOff>
    </xdr:to>
    <xdr:cxnSp macro="">
      <xdr:nvCxnSpPr>
        <xdr:cNvPr id="234" name="直線コネクタ 233"/>
        <xdr:cNvCxnSpPr/>
      </xdr:nvCxnSpPr>
      <xdr:spPr>
        <a:xfrm>
          <a:off x="4546600" y="1567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74595</xdr:rowOff>
    </xdr:from>
    <xdr:to>
      <xdr:col>6</xdr:col>
      <xdr:colOff>511175</xdr:colOff>
      <xdr:row>98</xdr:row>
      <xdr:rowOff>97740</xdr:rowOff>
    </xdr:to>
    <xdr:cxnSp macro="">
      <xdr:nvCxnSpPr>
        <xdr:cNvPr id="235" name="直線コネクタ 234"/>
        <xdr:cNvCxnSpPr/>
      </xdr:nvCxnSpPr>
      <xdr:spPr>
        <a:xfrm flipV="1">
          <a:off x="3797300" y="16876695"/>
          <a:ext cx="838200" cy="2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45952</xdr:rowOff>
    </xdr:from>
    <xdr:ext cx="534377" cy="259045"/>
    <xdr:sp macro="" textlink="">
      <xdr:nvSpPr>
        <xdr:cNvPr id="236" name="衛生費平均値テキスト"/>
        <xdr:cNvSpPr txBox="1"/>
      </xdr:nvSpPr>
      <xdr:spPr>
        <a:xfrm>
          <a:off x="4686300" y="16676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37,277</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23075</xdr:rowOff>
    </xdr:from>
    <xdr:to>
      <xdr:col>6</xdr:col>
      <xdr:colOff>561975</xdr:colOff>
      <xdr:row>98</xdr:row>
      <xdr:rowOff>124675</xdr:rowOff>
    </xdr:to>
    <xdr:sp macro="" textlink="">
      <xdr:nvSpPr>
        <xdr:cNvPr id="237" name="フローチャート : 判断 236"/>
        <xdr:cNvSpPr/>
      </xdr:nvSpPr>
      <xdr:spPr>
        <a:xfrm>
          <a:off x="4584700" y="1682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97740</xdr:rowOff>
    </xdr:from>
    <xdr:to>
      <xdr:col>5</xdr:col>
      <xdr:colOff>358775</xdr:colOff>
      <xdr:row>98</xdr:row>
      <xdr:rowOff>104587</xdr:rowOff>
    </xdr:to>
    <xdr:cxnSp macro="">
      <xdr:nvCxnSpPr>
        <xdr:cNvPr id="238" name="直線コネクタ 237"/>
        <xdr:cNvCxnSpPr/>
      </xdr:nvCxnSpPr>
      <xdr:spPr>
        <a:xfrm flipV="1">
          <a:off x="2908300" y="16899840"/>
          <a:ext cx="889000" cy="6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98</xdr:row>
      <xdr:rowOff>40491</xdr:rowOff>
    </xdr:from>
    <xdr:to>
      <xdr:col>5</xdr:col>
      <xdr:colOff>409575</xdr:colOff>
      <xdr:row>98</xdr:row>
      <xdr:rowOff>142091</xdr:rowOff>
    </xdr:to>
    <xdr:sp macro="" textlink="">
      <xdr:nvSpPr>
        <xdr:cNvPr id="239" name="フローチャート : 判断 238"/>
        <xdr:cNvSpPr/>
      </xdr:nvSpPr>
      <xdr:spPr>
        <a:xfrm>
          <a:off x="3746500" y="1684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158618</xdr:rowOff>
    </xdr:from>
    <xdr:ext cx="534377" cy="259045"/>
    <xdr:sp macro="" textlink="">
      <xdr:nvSpPr>
        <xdr:cNvPr id="240" name="テキスト ボックス 239"/>
        <xdr:cNvSpPr txBox="1"/>
      </xdr:nvSpPr>
      <xdr:spPr>
        <a:xfrm>
          <a:off x="3530111" y="16617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32,706</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93314</xdr:rowOff>
    </xdr:from>
    <xdr:to>
      <xdr:col>4</xdr:col>
      <xdr:colOff>155575</xdr:colOff>
      <xdr:row>98</xdr:row>
      <xdr:rowOff>104587</xdr:rowOff>
    </xdr:to>
    <xdr:cxnSp macro="">
      <xdr:nvCxnSpPr>
        <xdr:cNvPr id="241" name="直線コネクタ 240"/>
        <xdr:cNvCxnSpPr/>
      </xdr:nvCxnSpPr>
      <xdr:spPr>
        <a:xfrm>
          <a:off x="2019300" y="16895414"/>
          <a:ext cx="889000" cy="1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98</xdr:row>
      <xdr:rowOff>38120</xdr:rowOff>
    </xdr:from>
    <xdr:to>
      <xdr:col>4</xdr:col>
      <xdr:colOff>206375</xdr:colOff>
      <xdr:row>98</xdr:row>
      <xdr:rowOff>139720</xdr:rowOff>
    </xdr:to>
    <xdr:sp macro="" textlink="">
      <xdr:nvSpPr>
        <xdr:cNvPr id="242" name="フローチャート : 判断 241"/>
        <xdr:cNvSpPr/>
      </xdr:nvSpPr>
      <xdr:spPr>
        <a:xfrm>
          <a:off x="2857500" y="1684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156247</xdr:rowOff>
    </xdr:from>
    <xdr:ext cx="534377" cy="259045"/>
    <xdr:sp macro="" textlink="">
      <xdr:nvSpPr>
        <xdr:cNvPr id="243" name="テキスト ボックス 242"/>
        <xdr:cNvSpPr txBox="1"/>
      </xdr:nvSpPr>
      <xdr:spPr>
        <a:xfrm>
          <a:off x="2641111" y="1661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93314</xdr:rowOff>
    </xdr:from>
    <xdr:to>
      <xdr:col>2</xdr:col>
      <xdr:colOff>638175</xdr:colOff>
      <xdr:row>98</xdr:row>
      <xdr:rowOff>95470</xdr:rowOff>
    </xdr:to>
    <xdr:cxnSp macro="">
      <xdr:nvCxnSpPr>
        <xdr:cNvPr id="244" name="直線コネクタ 243"/>
        <xdr:cNvCxnSpPr/>
      </xdr:nvCxnSpPr>
      <xdr:spPr>
        <a:xfrm flipV="1">
          <a:off x="1130300" y="16895414"/>
          <a:ext cx="889000" cy="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98</xdr:row>
      <xdr:rowOff>42830</xdr:rowOff>
    </xdr:from>
    <xdr:to>
      <xdr:col>3</xdr:col>
      <xdr:colOff>3175</xdr:colOff>
      <xdr:row>98</xdr:row>
      <xdr:rowOff>144430</xdr:rowOff>
    </xdr:to>
    <xdr:sp macro="" textlink="">
      <xdr:nvSpPr>
        <xdr:cNvPr id="245" name="フローチャート : 判断 244"/>
        <xdr:cNvSpPr/>
      </xdr:nvSpPr>
      <xdr:spPr>
        <a:xfrm>
          <a:off x="1968500" y="168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135557</xdr:rowOff>
    </xdr:from>
    <xdr:ext cx="534377" cy="259045"/>
    <xdr:sp macro="" textlink="">
      <xdr:nvSpPr>
        <xdr:cNvPr id="246" name="テキスト ボックス 245"/>
        <xdr:cNvSpPr txBox="1"/>
      </xdr:nvSpPr>
      <xdr:spPr>
        <a:xfrm>
          <a:off x="1752111" y="16937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41039</xdr:rowOff>
    </xdr:from>
    <xdr:to>
      <xdr:col>1</xdr:col>
      <xdr:colOff>485775</xdr:colOff>
      <xdr:row>98</xdr:row>
      <xdr:rowOff>142639</xdr:rowOff>
    </xdr:to>
    <xdr:sp macro="" textlink="">
      <xdr:nvSpPr>
        <xdr:cNvPr id="247" name="フローチャート : 判断 246"/>
        <xdr:cNvSpPr/>
      </xdr:nvSpPr>
      <xdr:spPr>
        <a:xfrm>
          <a:off x="1079500" y="1684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159166</xdr:rowOff>
    </xdr:from>
    <xdr:ext cx="534377" cy="259045"/>
    <xdr:sp macro="" textlink="">
      <xdr:nvSpPr>
        <xdr:cNvPr id="248" name="テキスト ボックス 247"/>
        <xdr:cNvSpPr txBox="1"/>
      </xdr:nvSpPr>
      <xdr:spPr>
        <a:xfrm>
          <a:off x="863111" y="1661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23795</xdr:rowOff>
    </xdr:from>
    <xdr:to>
      <xdr:col>6</xdr:col>
      <xdr:colOff>561975</xdr:colOff>
      <xdr:row>98</xdr:row>
      <xdr:rowOff>125395</xdr:rowOff>
    </xdr:to>
    <xdr:sp macro="" textlink="">
      <xdr:nvSpPr>
        <xdr:cNvPr id="254" name="円/楕円 253"/>
        <xdr:cNvSpPr/>
      </xdr:nvSpPr>
      <xdr:spPr>
        <a:xfrm>
          <a:off x="4584700" y="168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1502</xdr:rowOff>
    </xdr:from>
    <xdr:ext cx="534377" cy="259045"/>
    <xdr:sp macro="" textlink="">
      <xdr:nvSpPr>
        <xdr:cNvPr id="255" name="衛生費該当値テキスト"/>
        <xdr:cNvSpPr txBox="1"/>
      </xdr:nvSpPr>
      <xdr:spPr>
        <a:xfrm>
          <a:off x="4686300" y="1680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37,088</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46940</xdr:rowOff>
    </xdr:from>
    <xdr:to>
      <xdr:col>5</xdr:col>
      <xdr:colOff>409575</xdr:colOff>
      <xdr:row>98</xdr:row>
      <xdr:rowOff>148540</xdr:rowOff>
    </xdr:to>
    <xdr:sp macro="" textlink="">
      <xdr:nvSpPr>
        <xdr:cNvPr id="256" name="円/楕円 255"/>
        <xdr:cNvSpPr/>
      </xdr:nvSpPr>
      <xdr:spPr>
        <a:xfrm>
          <a:off x="3746500" y="1684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139667</xdr:rowOff>
    </xdr:from>
    <xdr:ext cx="534377" cy="259045"/>
    <xdr:sp macro="" textlink="">
      <xdr:nvSpPr>
        <xdr:cNvPr id="257" name="テキスト ボックス 256"/>
        <xdr:cNvSpPr txBox="1"/>
      </xdr:nvSpPr>
      <xdr:spPr>
        <a:xfrm>
          <a:off x="3530111" y="169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53787</xdr:rowOff>
    </xdr:from>
    <xdr:to>
      <xdr:col>4</xdr:col>
      <xdr:colOff>206375</xdr:colOff>
      <xdr:row>98</xdr:row>
      <xdr:rowOff>155387</xdr:rowOff>
    </xdr:to>
    <xdr:sp macro="" textlink="">
      <xdr:nvSpPr>
        <xdr:cNvPr id="258" name="円/楕円 257"/>
        <xdr:cNvSpPr/>
      </xdr:nvSpPr>
      <xdr:spPr>
        <a:xfrm>
          <a:off x="2857500" y="1685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146514</xdr:rowOff>
    </xdr:from>
    <xdr:ext cx="534377" cy="259045"/>
    <xdr:sp macro="" textlink="">
      <xdr:nvSpPr>
        <xdr:cNvPr id="259" name="テキスト ボックス 258"/>
        <xdr:cNvSpPr txBox="1"/>
      </xdr:nvSpPr>
      <xdr:spPr>
        <a:xfrm>
          <a:off x="2641111" y="1694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29,216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42514</xdr:rowOff>
    </xdr:from>
    <xdr:to>
      <xdr:col>3</xdr:col>
      <xdr:colOff>3175</xdr:colOff>
      <xdr:row>98</xdr:row>
      <xdr:rowOff>144114</xdr:rowOff>
    </xdr:to>
    <xdr:sp macro="" textlink="">
      <xdr:nvSpPr>
        <xdr:cNvPr id="260" name="円/楕円 259"/>
        <xdr:cNvSpPr/>
      </xdr:nvSpPr>
      <xdr:spPr>
        <a:xfrm>
          <a:off x="1968500" y="1684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160641</xdr:rowOff>
    </xdr:from>
    <xdr:ext cx="534377" cy="259045"/>
    <xdr:sp macro="" textlink="">
      <xdr:nvSpPr>
        <xdr:cNvPr id="261" name="テキスト ボックス 260"/>
        <xdr:cNvSpPr txBox="1"/>
      </xdr:nvSpPr>
      <xdr:spPr>
        <a:xfrm>
          <a:off x="1752111" y="1661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44670</xdr:rowOff>
    </xdr:from>
    <xdr:to>
      <xdr:col>1</xdr:col>
      <xdr:colOff>485775</xdr:colOff>
      <xdr:row>98</xdr:row>
      <xdr:rowOff>146270</xdr:rowOff>
    </xdr:to>
    <xdr:sp macro="" textlink="">
      <xdr:nvSpPr>
        <xdr:cNvPr id="262" name="円/楕円 261"/>
        <xdr:cNvSpPr/>
      </xdr:nvSpPr>
      <xdr:spPr>
        <a:xfrm>
          <a:off x="1079500" y="1684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137397</xdr:rowOff>
    </xdr:from>
    <xdr:ext cx="534377" cy="259045"/>
    <xdr:sp macro="" textlink="">
      <xdr:nvSpPr>
        <xdr:cNvPr id="263" name="テキスト ボックス 262"/>
        <xdr:cNvSpPr txBox="1"/>
      </xdr:nvSpPr>
      <xdr:spPr>
        <a:xfrm>
          <a:off x="863111" y="1693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31,609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75/100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93218</xdr:rowOff>
    </xdr:from>
    <xdr:to>
      <xdr:col>15</xdr:col>
      <xdr:colOff>180340</xdr:colOff>
      <xdr:row>39</xdr:row>
      <xdr:rowOff>44450</xdr:rowOff>
    </xdr:to>
    <xdr:cxnSp macro="">
      <xdr:nvCxnSpPr>
        <xdr:cNvPr id="287" name="直線コネクタ 286"/>
        <xdr:cNvCxnSpPr/>
      </xdr:nvCxnSpPr>
      <xdr:spPr>
        <a:xfrm flipV="1">
          <a:off x="10475595" y="5236718"/>
          <a:ext cx="1270" cy="1494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39895</xdr:rowOff>
    </xdr:from>
    <xdr:ext cx="469744" cy="259045"/>
    <xdr:sp macro="" textlink="">
      <xdr:nvSpPr>
        <xdr:cNvPr id="290" name="労働費最大値テキスト"/>
        <xdr:cNvSpPr txBox="1"/>
      </xdr:nvSpPr>
      <xdr:spPr>
        <a:xfrm>
          <a:off x="10528300" y="501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3,922</a:t>
          </a:r>
          <a:endParaRPr kumimoji="1" lang="ja-JP" altLang="en-US" sz="1000" b="1">
            <a:latin typeface="ＭＳ Ｐゴシック"/>
          </a:endParaRPr>
        </a:p>
      </xdr:txBody>
    </xdr:sp>
    <xdr:clientData/>
  </xdr:oneCellAnchor>
  <xdr:twoCellAnchor>
    <xdr:from>
      <xdr:col>15</xdr:col>
      <xdr:colOff>92075</xdr:colOff>
      <xdr:row>30</xdr:row>
      <xdr:rowOff>93218</xdr:rowOff>
    </xdr:from>
    <xdr:to>
      <xdr:col>15</xdr:col>
      <xdr:colOff>269875</xdr:colOff>
      <xdr:row>30</xdr:row>
      <xdr:rowOff>93218</xdr:rowOff>
    </xdr:to>
    <xdr:cxnSp macro="">
      <xdr:nvCxnSpPr>
        <xdr:cNvPr id="291" name="直線コネクタ 290"/>
        <xdr:cNvCxnSpPr/>
      </xdr:nvCxnSpPr>
      <xdr:spPr>
        <a:xfrm>
          <a:off x="10388600" y="523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8526</xdr:rowOff>
    </xdr:from>
    <xdr:ext cx="378565" cy="259045"/>
    <xdr:sp macro="" textlink="">
      <xdr:nvSpPr>
        <xdr:cNvPr id="293" name="労働費平均値テキスト"/>
        <xdr:cNvSpPr txBox="1"/>
      </xdr:nvSpPr>
      <xdr:spPr>
        <a:xfrm>
          <a:off x="10528300" y="635217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157099</xdr:rowOff>
    </xdr:from>
    <xdr:to>
      <xdr:col>15</xdr:col>
      <xdr:colOff>231775</xdr:colOff>
      <xdr:row>38</xdr:row>
      <xdr:rowOff>87249</xdr:rowOff>
    </xdr:to>
    <xdr:sp macro="" textlink="">
      <xdr:nvSpPr>
        <xdr:cNvPr id="294" name="フローチャート : 判断 293"/>
        <xdr:cNvSpPr/>
      </xdr:nvSpPr>
      <xdr:spPr>
        <a:xfrm>
          <a:off x="104267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117856</xdr:rowOff>
    </xdr:from>
    <xdr:to>
      <xdr:col>14</xdr:col>
      <xdr:colOff>79375</xdr:colOff>
      <xdr:row>38</xdr:row>
      <xdr:rowOff>48006</xdr:rowOff>
    </xdr:to>
    <xdr:sp macro="" textlink="">
      <xdr:nvSpPr>
        <xdr:cNvPr id="296" name="フローチャート : 判断 295"/>
        <xdr:cNvSpPr/>
      </xdr:nvSpPr>
      <xdr:spPr>
        <a:xfrm>
          <a:off x="9588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64533</xdr:rowOff>
    </xdr:from>
    <xdr:ext cx="378565" cy="259045"/>
    <xdr:sp macro="" textlink="">
      <xdr:nvSpPr>
        <xdr:cNvPr id="297" name="テキスト ボックス 296"/>
        <xdr:cNvSpPr txBox="1"/>
      </xdr:nvSpPr>
      <xdr:spPr>
        <a:xfrm>
          <a:off x="9450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3302</xdr:rowOff>
    </xdr:from>
    <xdr:to>
      <xdr:col>12</xdr:col>
      <xdr:colOff>511175</xdr:colOff>
      <xdr:row>39</xdr:row>
      <xdr:rowOff>44450</xdr:rowOff>
    </xdr:to>
    <xdr:cxnSp macro="">
      <xdr:nvCxnSpPr>
        <xdr:cNvPr id="298" name="直線コネクタ 297"/>
        <xdr:cNvCxnSpPr/>
      </xdr:nvCxnSpPr>
      <xdr:spPr>
        <a:xfrm>
          <a:off x="7861300" y="66898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138430</xdr:rowOff>
    </xdr:from>
    <xdr:to>
      <xdr:col>12</xdr:col>
      <xdr:colOff>561975</xdr:colOff>
      <xdr:row>37</xdr:row>
      <xdr:rowOff>68580</xdr:rowOff>
    </xdr:to>
    <xdr:sp macro="" textlink="">
      <xdr:nvSpPr>
        <xdr:cNvPr id="299" name="フローチャート : 判断 298"/>
        <xdr:cNvSpPr/>
      </xdr:nvSpPr>
      <xdr:spPr>
        <a:xfrm>
          <a:off x="8699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35</xdr:row>
      <xdr:rowOff>85107</xdr:rowOff>
    </xdr:from>
    <xdr:ext cx="378565" cy="259045"/>
    <xdr:sp macro="" textlink="">
      <xdr:nvSpPr>
        <xdr:cNvPr id="300" name="テキスト ボックス 299"/>
        <xdr:cNvSpPr txBox="1"/>
      </xdr:nvSpPr>
      <xdr:spPr>
        <a:xfrm>
          <a:off x="8561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3302</xdr:rowOff>
    </xdr:from>
    <xdr:to>
      <xdr:col>11</xdr:col>
      <xdr:colOff>307975</xdr:colOff>
      <xdr:row>39</xdr:row>
      <xdr:rowOff>3302</xdr:rowOff>
    </xdr:to>
    <xdr:cxnSp macro="">
      <xdr:nvCxnSpPr>
        <xdr:cNvPr id="301" name="直線コネクタ 300"/>
        <xdr:cNvCxnSpPr/>
      </xdr:nvCxnSpPr>
      <xdr:spPr>
        <a:xfrm>
          <a:off x="6972300" y="66898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40513</xdr:rowOff>
    </xdr:from>
    <xdr:to>
      <xdr:col>11</xdr:col>
      <xdr:colOff>358775</xdr:colOff>
      <xdr:row>36</xdr:row>
      <xdr:rowOff>142113</xdr:rowOff>
    </xdr:to>
    <xdr:sp macro="" textlink="">
      <xdr:nvSpPr>
        <xdr:cNvPr id="302" name="フローチャート : 判断 301"/>
        <xdr:cNvSpPr/>
      </xdr:nvSpPr>
      <xdr:spPr>
        <a:xfrm>
          <a:off x="7810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158640</xdr:rowOff>
    </xdr:from>
    <xdr:ext cx="469744" cy="259045"/>
    <xdr:sp macro="" textlink="">
      <xdr:nvSpPr>
        <xdr:cNvPr id="303" name="テキスト ボックス 302"/>
        <xdr:cNvSpPr txBox="1"/>
      </xdr:nvSpPr>
      <xdr:spPr>
        <a:xfrm>
          <a:off x="7626427"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4" name="フローチャート : 判断 303"/>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55770</xdr:rowOff>
    </xdr:from>
    <xdr:ext cx="469744" cy="259045"/>
    <xdr:sp macro="" textlink="">
      <xdr:nvSpPr>
        <xdr:cNvPr id="305" name="テキスト ボックス 304"/>
        <xdr:cNvSpPr txBox="1"/>
      </xdr:nvSpPr>
      <xdr:spPr>
        <a:xfrm>
          <a:off x="6737427"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5" name="円/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6" name="テキスト ボックス 315"/>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123952</xdr:rowOff>
    </xdr:from>
    <xdr:to>
      <xdr:col>11</xdr:col>
      <xdr:colOff>358775</xdr:colOff>
      <xdr:row>39</xdr:row>
      <xdr:rowOff>54102</xdr:rowOff>
    </xdr:to>
    <xdr:sp macro="" textlink="">
      <xdr:nvSpPr>
        <xdr:cNvPr id="317" name="円/楕円 316"/>
        <xdr:cNvSpPr/>
      </xdr:nvSpPr>
      <xdr:spPr>
        <a:xfrm>
          <a:off x="7810500" y="66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45229</xdr:rowOff>
    </xdr:from>
    <xdr:ext cx="378565" cy="259045"/>
    <xdr:sp macro="" textlink="">
      <xdr:nvSpPr>
        <xdr:cNvPr id="318" name="テキスト ボックス 317"/>
        <xdr:cNvSpPr txBox="1"/>
      </xdr:nvSpPr>
      <xdr:spPr>
        <a:xfrm>
          <a:off x="7672017" y="6731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123952</xdr:rowOff>
    </xdr:from>
    <xdr:to>
      <xdr:col>10</xdr:col>
      <xdr:colOff>155575</xdr:colOff>
      <xdr:row>39</xdr:row>
      <xdr:rowOff>54102</xdr:rowOff>
    </xdr:to>
    <xdr:sp macro="" textlink="">
      <xdr:nvSpPr>
        <xdr:cNvPr id="319" name="円/楕円 318"/>
        <xdr:cNvSpPr/>
      </xdr:nvSpPr>
      <xdr:spPr>
        <a:xfrm>
          <a:off x="6921500" y="663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45229</xdr:rowOff>
    </xdr:from>
    <xdr:ext cx="378565" cy="259045"/>
    <xdr:sp macro="" textlink="">
      <xdr:nvSpPr>
        <xdr:cNvPr id="320" name="テキスト ボックス 319"/>
        <xdr:cNvSpPr txBox="1"/>
      </xdr:nvSpPr>
      <xdr:spPr>
        <a:xfrm>
          <a:off x="6783017" y="6731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92/100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63062</xdr:rowOff>
    </xdr:from>
    <xdr:to>
      <xdr:col>15</xdr:col>
      <xdr:colOff>180340</xdr:colOff>
      <xdr:row>59</xdr:row>
      <xdr:rowOff>37859</xdr:rowOff>
    </xdr:to>
    <xdr:cxnSp macro="">
      <xdr:nvCxnSpPr>
        <xdr:cNvPr id="344" name="直線コネクタ 343"/>
        <xdr:cNvCxnSpPr/>
      </xdr:nvCxnSpPr>
      <xdr:spPr>
        <a:xfrm flipV="1">
          <a:off x="10475595" y="8807012"/>
          <a:ext cx="1270"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41686</xdr:rowOff>
    </xdr:from>
    <xdr:ext cx="378565" cy="259045"/>
    <xdr:sp macro="" textlink="">
      <xdr:nvSpPr>
        <xdr:cNvPr id="345" name="農林水産業費最小値テキスト"/>
        <xdr:cNvSpPr txBox="1"/>
      </xdr:nvSpPr>
      <xdr:spPr>
        <a:xfrm>
          <a:off x="10528300" y="10157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346</a:t>
          </a:r>
          <a:endParaRPr kumimoji="1" lang="ja-JP" altLang="en-US" sz="1000" b="1">
            <a:latin typeface="ＭＳ Ｐゴシック"/>
          </a:endParaRPr>
        </a:p>
      </xdr:txBody>
    </xdr:sp>
    <xdr:clientData/>
  </xdr:oneCellAnchor>
  <xdr:twoCellAnchor>
    <xdr:from>
      <xdr:col>15</xdr:col>
      <xdr:colOff>92075</xdr:colOff>
      <xdr:row>59</xdr:row>
      <xdr:rowOff>37859</xdr:rowOff>
    </xdr:from>
    <xdr:to>
      <xdr:col>15</xdr:col>
      <xdr:colOff>269875</xdr:colOff>
      <xdr:row>59</xdr:row>
      <xdr:rowOff>37859</xdr:rowOff>
    </xdr:to>
    <xdr:cxnSp macro="">
      <xdr:nvCxnSpPr>
        <xdr:cNvPr id="346" name="直線コネクタ 345"/>
        <xdr:cNvCxnSpPr/>
      </xdr:nvCxnSpPr>
      <xdr:spPr>
        <a:xfrm>
          <a:off x="10388600" y="1015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9739</xdr:rowOff>
    </xdr:from>
    <xdr:ext cx="534377" cy="259045"/>
    <xdr:sp macro="" textlink="">
      <xdr:nvSpPr>
        <xdr:cNvPr id="347" name="農林水産業費最大値テキスト"/>
        <xdr:cNvSpPr txBox="1"/>
      </xdr:nvSpPr>
      <xdr:spPr>
        <a:xfrm>
          <a:off x="10528300" y="8582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71,023</a:t>
          </a:r>
          <a:endParaRPr kumimoji="1" lang="ja-JP" altLang="en-US" sz="1000" b="1">
            <a:latin typeface="ＭＳ Ｐゴシック"/>
          </a:endParaRPr>
        </a:p>
      </xdr:txBody>
    </xdr:sp>
    <xdr:clientData/>
  </xdr:oneCellAnchor>
  <xdr:twoCellAnchor>
    <xdr:from>
      <xdr:col>15</xdr:col>
      <xdr:colOff>92075</xdr:colOff>
      <xdr:row>51</xdr:row>
      <xdr:rowOff>63062</xdr:rowOff>
    </xdr:from>
    <xdr:to>
      <xdr:col>15</xdr:col>
      <xdr:colOff>269875</xdr:colOff>
      <xdr:row>51</xdr:row>
      <xdr:rowOff>63062</xdr:rowOff>
    </xdr:to>
    <xdr:cxnSp macro="">
      <xdr:nvCxnSpPr>
        <xdr:cNvPr id="348" name="直線コネクタ 347"/>
        <xdr:cNvCxnSpPr/>
      </xdr:nvCxnSpPr>
      <xdr:spPr>
        <a:xfrm>
          <a:off x="10388600" y="8807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13836</xdr:rowOff>
    </xdr:from>
    <xdr:to>
      <xdr:col>15</xdr:col>
      <xdr:colOff>180975</xdr:colOff>
      <xdr:row>59</xdr:row>
      <xdr:rowOff>15722</xdr:rowOff>
    </xdr:to>
    <xdr:cxnSp macro="">
      <xdr:nvCxnSpPr>
        <xdr:cNvPr id="349" name="直線コネクタ 348"/>
        <xdr:cNvCxnSpPr/>
      </xdr:nvCxnSpPr>
      <xdr:spPr>
        <a:xfrm>
          <a:off x="9639300" y="10129386"/>
          <a:ext cx="838200" cy="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155897</xdr:rowOff>
    </xdr:from>
    <xdr:ext cx="534377" cy="259045"/>
    <xdr:sp macro="" textlink="">
      <xdr:nvSpPr>
        <xdr:cNvPr id="350" name="農林水産業費平均値テキスト"/>
        <xdr:cNvSpPr txBox="1"/>
      </xdr:nvSpPr>
      <xdr:spPr>
        <a:xfrm>
          <a:off x="10528300" y="97570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133020</xdr:rowOff>
    </xdr:from>
    <xdr:to>
      <xdr:col>15</xdr:col>
      <xdr:colOff>231775</xdr:colOff>
      <xdr:row>58</xdr:row>
      <xdr:rowOff>63170</xdr:rowOff>
    </xdr:to>
    <xdr:sp macro="" textlink="">
      <xdr:nvSpPr>
        <xdr:cNvPr id="351" name="フローチャート : 判断 350"/>
        <xdr:cNvSpPr/>
      </xdr:nvSpPr>
      <xdr:spPr>
        <a:xfrm>
          <a:off x="10426700" y="99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13836</xdr:rowOff>
    </xdr:from>
    <xdr:to>
      <xdr:col>14</xdr:col>
      <xdr:colOff>28575</xdr:colOff>
      <xdr:row>59</xdr:row>
      <xdr:rowOff>15322</xdr:rowOff>
    </xdr:to>
    <xdr:cxnSp macro="">
      <xdr:nvCxnSpPr>
        <xdr:cNvPr id="352" name="直線コネクタ 351"/>
        <xdr:cNvCxnSpPr/>
      </xdr:nvCxnSpPr>
      <xdr:spPr>
        <a:xfrm flipV="1">
          <a:off x="8750300" y="10129386"/>
          <a:ext cx="889000" cy="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160051</xdr:rowOff>
    </xdr:from>
    <xdr:to>
      <xdr:col>14</xdr:col>
      <xdr:colOff>79375</xdr:colOff>
      <xdr:row>58</xdr:row>
      <xdr:rowOff>90201</xdr:rowOff>
    </xdr:to>
    <xdr:sp macro="" textlink="">
      <xdr:nvSpPr>
        <xdr:cNvPr id="353" name="フローチャート : 判断 352"/>
        <xdr:cNvSpPr/>
      </xdr:nvSpPr>
      <xdr:spPr>
        <a:xfrm>
          <a:off x="9588500" y="993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106728</xdr:rowOff>
    </xdr:from>
    <xdr:ext cx="469744" cy="259045"/>
    <xdr:sp macro="" textlink="">
      <xdr:nvSpPr>
        <xdr:cNvPr id="354" name="テキスト ボックス 353"/>
        <xdr:cNvSpPr txBox="1"/>
      </xdr:nvSpPr>
      <xdr:spPr>
        <a:xfrm>
          <a:off x="9404427" y="9707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9,265</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15322</xdr:rowOff>
    </xdr:from>
    <xdr:to>
      <xdr:col>12</xdr:col>
      <xdr:colOff>511175</xdr:colOff>
      <xdr:row>59</xdr:row>
      <xdr:rowOff>21571</xdr:rowOff>
    </xdr:to>
    <xdr:cxnSp macro="">
      <xdr:nvCxnSpPr>
        <xdr:cNvPr id="355" name="直線コネクタ 354"/>
        <xdr:cNvCxnSpPr/>
      </xdr:nvCxnSpPr>
      <xdr:spPr>
        <a:xfrm flipV="1">
          <a:off x="7861300" y="10130872"/>
          <a:ext cx="8890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127171</xdr:rowOff>
    </xdr:from>
    <xdr:to>
      <xdr:col>12</xdr:col>
      <xdr:colOff>561975</xdr:colOff>
      <xdr:row>58</xdr:row>
      <xdr:rowOff>57321</xdr:rowOff>
    </xdr:to>
    <xdr:sp macro="" textlink="">
      <xdr:nvSpPr>
        <xdr:cNvPr id="356" name="フローチャート : 判断 355"/>
        <xdr:cNvSpPr/>
      </xdr:nvSpPr>
      <xdr:spPr>
        <a:xfrm>
          <a:off x="8699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73848</xdr:rowOff>
    </xdr:from>
    <xdr:ext cx="534377" cy="259045"/>
    <xdr:sp macro="" textlink="">
      <xdr:nvSpPr>
        <xdr:cNvPr id="357" name="テキスト ボックス 356"/>
        <xdr:cNvSpPr txBox="1"/>
      </xdr:nvSpPr>
      <xdr:spPr>
        <a:xfrm>
          <a:off x="8483111" y="967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11037</xdr:rowOff>
    </xdr:from>
    <xdr:to>
      <xdr:col>11</xdr:col>
      <xdr:colOff>307975</xdr:colOff>
      <xdr:row>59</xdr:row>
      <xdr:rowOff>21571</xdr:rowOff>
    </xdr:to>
    <xdr:cxnSp macro="">
      <xdr:nvCxnSpPr>
        <xdr:cNvPr id="358" name="直線コネクタ 357"/>
        <xdr:cNvCxnSpPr/>
      </xdr:nvCxnSpPr>
      <xdr:spPr>
        <a:xfrm>
          <a:off x="6972300" y="10126587"/>
          <a:ext cx="8890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80537</xdr:rowOff>
    </xdr:from>
    <xdr:to>
      <xdr:col>11</xdr:col>
      <xdr:colOff>358775</xdr:colOff>
      <xdr:row>58</xdr:row>
      <xdr:rowOff>10687</xdr:rowOff>
    </xdr:to>
    <xdr:sp macro="" textlink="">
      <xdr:nvSpPr>
        <xdr:cNvPr id="359" name="フローチャート : 判断 358"/>
        <xdr:cNvSpPr/>
      </xdr:nvSpPr>
      <xdr:spPr>
        <a:xfrm>
          <a:off x="7810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27214</xdr:rowOff>
    </xdr:from>
    <xdr:ext cx="534377" cy="259045"/>
    <xdr:sp macro="" textlink="">
      <xdr:nvSpPr>
        <xdr:cNvPr id="360" name="テキスト ボックス 359"/>
        <xdr:cNvSpPr txBox="1"/>
      </xdr:nvSpPr>
      <xdr:spPr>
        <a:xfrm>
          <a:off x="7594111" y="962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13,439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106655</xdr:rowOff>
    </xdr:from>
    <xdr:to>
      <xdr:col>10</xdr:col>
      <xdr:colOff>155575</xdr:colOff>
      <xdr:row>58</xdr:row>
      <xdr:rowOff>36805</xdr:rowOff>
    </xdr:to>
    <xdr:sp macro="" textlink="">
      <xdr:nvSpPr>
        <xdr:cNvPr id="361" name="フローチャート : 判断 360"/>
        <xdr:cNvSpPr/>
      </xdr:nvSpPr>
      <xdr:spPr>
        <a:xfrm>
          <a:off x="6921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53332</xdr:rowOff>
    </xdr:from>
    <xdr:ext cx="534377" cy="259045"/>
    <xdr:sp macro="" textlink="">
      <xdr:nvSpPr>
        <xdr:cNvPr id="362" name="テキスト ボックス 361"/>
        <xdr:cNvSpPr txBox="1"/>
      </xdr:nvSpPr>
      <xdr:spPr>
        <a:xfrm>
          <a:off x="6705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136372</xdr:rowOff>
    </xdr:from>
    <xdr:to>
      <xdr:col>15</xdr:col>
      <xdr:colOff>231775</xdr:colOff>
      <xdr:row>59</xdr:row>
      <xdr:rowOff>66522</xdr:rowOff>
    </xdr:to>
    <xdr:sp macro="" textlink="">
      <xdr:nvSpPr>
        <xdr:cNvPr id="368" name="円/楕円 367"/>
        <xdr:cNvSpPr/>
      </xdr:nvSpPr>
      <xdr:spPr>
        <a:xfrm>
          <a:off x="10426700" y="1008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51299</xdr:rowOff>
    </xdr:from>
    <xdr:ext cx="469744" cy="259045"/>
    <xdr:sp macro="" textlink="">
      <xdr:nvSpPr>
        <xdr:cNvPr id="369" name="農林水産業費該当値テキスト"/>
        <xdr:cNvSpPr txBox="1"/>
      </xdr:nvSpPr>
      <xdr:spPr>
        <a:xfrm>
          <a:off x="10528300" y="9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134486</xdr:rowOff>
    </xdr:from>
    <xdr:to>
      <xdr:col>14</xdr:col>
      <xdr:colOff>79375</xdr:colOff>
      <xdr:row>59</xdr:row>
      <xdr:rowOff>64636</xdr:rowOff>
    </xdr:to>
    <xdr:sp macro="" textlink="">
      <xdr:nvSpPr>
        <xdr:cNvPr id="370" name="円/楕円 369"/>
        <xdr:cNvSpPr/>
      </xdr:nvSpPr>
      <xdr:spPr>
        <a:xfrm>
          <a:off x="9588500" y="1007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55763</xdr:rowOff>
    </xdr:from>
    <xdr:ext cx="469744" cy="259045"/>
    <xdr:sp macro="" textlink="">
      <xdr:nvSpPr>
        <xdr:cNvPr id="371" name="テキスト ボックス 370"/>
        <xdr:cNvSpPr txBox="1"/>
      </xdr:nvSpPr>
      <xdr:spPr>
        <a:xfrm>
          <a:off x="9404427" y="1017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1,607</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135972</xdr:rowOff>
    </xdr:from>
    <xdr:to>
      <xdr:col>12</xdr:col>
      <xdr:colOff>561975</xdr:colOff>
      <xdr:row>59</xdr:row>
      <xdr:rowOff>66122</xdr:rowOff>
    </xdr:to>
    <xdr:sp macro="" textlink="">
      <xdr:nvSpPr>
        <xdr:cNvPr id="372" name="円/楕円 371"/>
        <xdr:cNvSpPr/>
      </xdr:nvSpPr>
      <xdr:spPr>
        <a:xfrm>
          <a:off x="8699500" y="100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57249</xdr:rowOff>
    </xdr:from>
    <xdr:ext cx="469744" cy="259045"/>
    <xdr:sp macro="" textlink="">
      <xdr:nvSpPr>
        <xdr:cNvPr id="373" name="テキスト ボックス 372"/>
        <xdr:cNvSpPr txBox="1"/>
      </xdr:nvSpPr>
      <xdr:spPr>
        <a:xfrm>
          <a:off x="8515427" y="1017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142221</xdr:rowOff>
    </xdr:from>
    <xdr:to>
      <xdr:col>11</xdr:col>
      <xdr:colOff>358775</xdr:colOff>
      <xdr:row>59</xdr:row>
      <xdr:rowOff>72371</xdr:rowOff>
    </xdr:to>
    <xdr:sp macro="" textlink="">
      <xdr:nvSpPr>
        <xdr:cNvPr id="374" name="円/楕円 373"/>
        <xdr:cNvSpPr/>
      </xdr:nvSpPr>
      <xdr:spPr>
        <a:xfrm>
          <a:off x="7810500" y="100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63498</xdr:rowOff>
    </xdr:from>
    <xdr:ext cx="469744" cy="259045"/>
    <xdr:sp macro="" textlink="">
      <xdr:nvSpPr>
        <xdr:cNvPr id="375" name="テキスト ボックス 374"/>
        <xdr:cNvSpPr txBox="1"/>
      </xdr:nvSpPr>
      <xdr:spPr>
        <a:xfrm>
          <a:off x="7626427" y="10179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131687</xdr:rowOff>
    </xdr:from>
    <xdr:to>
      <xdr:col>10</xdr:col>
      <xdr:colOff>155575</xdr:colOff>
      <xdr:row>59</xdr:row>
      <xdr:rowOff>61837</xdr:rowOff>
    </xdr:to>
    <xdr:sp macro="" textlink="">
      <xdr:nvSpPr>
        <xdr:cNvPr id="376" name="円/楕円 375"/>
        <xdr:cNvSpPr/>
      </xdr:nvSpPr>
      <xdr:spPr>
        <a:xfrm>
          <a:off x="6921500" y="100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52964</xdr:rowOff>
    </xdr:from>
    <xdr:ext cx="469744" cy="259045"/>
    <xdr:sp macro="" textlink="">
      <xdr:nvSpPr>
        <xdr:cNvPr id="377" name="テキスト ボックス 376"/>
        <xdr:cNvSpPr txBox="1"/>
      </xdr:nvSpPr>
      <xdr:spPr>
        <a:xfrm>
          <a:off x="6737427" y="10168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43/100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77216</xdr:rowOff>
    </xdr:from>
    <xdr:to>
      <xdr:col>15</xdr:col>
      <xdr:colOff>180340</xdr:colOff>
      <xdr:row>79</xdr:row>
      <xdr:rowOff>42430</xdr:rowOff>
    </xdr:to>
    <xdr:cxnSp macro="">
      <xdr:nvCxnSpPr>
        <xdr:cNvPr id="401" name="直線コネクタ 400"/>
        <xdr:cNvCxnSpPr/>
      </xdr:nvCxnSpPr>
      <xdr:spPr>
        <a:xfrm flipV="1">
          <a:off x="10475595" y="12078716"/>
          <a:ext cx="1270"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46257</xdr:rowOff>
    </xdr:from>
    <xdr:ext cx="313932" cy="259045"/>
    <xdr:sp macro="" textlink="">
      <xdr:nvSpPr>
        <xdr:cNvPr id="402" name="商工費最小値テキスト"/>
        <xdr:cNvSpPr txBox="1"/>
      </xdr:nvSpPr>
      <xdr:spPr>
        <a:xfrm>
          <a:off x="10528300" y="13590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15</xdr:col>
      <xdr:colOff>92075</xdr:colOff>
      <xdr:row>79</xdr:row>
      <xdr:rowOff>42430</xdr:rowOff>
    </xdr:from>
    <xdr:to>
      <xdr:col>15</xdr:col>
      <xdr:colOff>269875</xdr:colOff>
      <xdr:row>79</xdr:row>
      <xdr:rowOff>42430</xdr:rowOff>
    </xdr:to>
    <xdr:cxnSp macro="">
      <xdr:nvCxnSpPr>
        <xdr:cNvPr id="403" name="直線コネクタ 402"/>
        <xdr:cNvCxnSpPr/>
      </xdr:nvCxnSpPr>
      <xdr:spPr>
        <a:xfrm>
          <a:off x="10388600" y="13586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23893</xdr:rowOff>
    </xdr:from>
    <xdr:ext cx="534377" cy="259045"/>
    <xdr:sp macro="" textlink="">
      <xdr:nvSpPr>
        <xdr:cNvPr id="404" name="商工費最大値テキスト"/>
        <xdr:cNvSpPr txBox="1"/>
      </xdr:nvSpPr>
      <xdr:spPr>
        <a:xfrm>
          <a:off x="10528300" y="1185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39,640</a:t>
          </a:r>
          <a:endParaRPr kumimoji="1" lang="ja-JP" altLang="en-US" sz="1000" b="1">
            <a:latin typeface="ＭＳ Ｐゴシック"/>
          </a:endParaRPr>
        </a:p>
      </xdr:txBody>
    </xdr:sp>
    <xdr:clientData/>
  </xdr:oneCellAnchor>
  <xdr:twoCellAnchor>
    <xdr:from>
      <xdr:col>15</xdr:col>
      <xdr:colOff>92075</xdr:colOff>
      <xdr:row>70</xdr:row>
      <xdr:rowOff>77216</xdr:rowOff>
    </xdr:from>
    <xdr:to>
      <xdr:col>15</xdr:col>
      <xdr:colOff>269875</xdr:colOff>
      <xdr:row>70</xdr:row>
      <xdr:rowOff>77216</xdr:rowOff>
    </xdr:to>
    <xdr:cxnSp macro="">
      <xdr:nvCxnSpPr>
        <xdr:cNvPr id="405" name="直線コネクタ 404"/>
        <xdr:cNvCxnSpPr/>
      </xdr:nvCxnSpPr>
      <xdr:spPr>
        <a:xfrm>
          <a:off x="10388600" y="12078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117297</xdr:rowOff>
    </xdr:from>
    <xdr:to>
      <xdr:col>15</xdr:col>
      <xdr:colOff>180975</xdr:colOff>
      <xdr:row>78</xdr:row>
      <xdr:rowOff>25324</xdr:rowOff>
    </xdr:to>
    <xdr:cxnSp macro="">
      <xdr:nvCxnSpPr>
        <xdr:cNvPr id="406" name="直線コネクタ 405"/>
        <xdr:cNvCxnSpPr/>
      </xdr:nvCxnSpPr>
      <xdr:spPr>
        <a:xfrm>
          <a:off x="9639300" y="13318947"/>
          <a:ext cx="838200" cy="79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126370</xdr:rowOff>
    </xdr:from>
    <xdr:ext cx="469744" cy="259045"/>
    <xdr:sp macro="" textlink="">
      <xdr:nvSpPr>
        <xdr:cNvPr id="407" name="商工費平均値テキスト"/>
        <xdr:cNvSpPr txBox="1"/>
      </xdr:nvSpPr>
      <xdr:spPr>
        <a:xfrm>
          <a:off x="10528300" y="13156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103493</xdr:rowOff>
    </xdr:from>
    <xdr:to>
      <xdr:col>15</xdr:col>
      <xdr:colOff>231775</xdr:colOff>
      <xdr:row>78</xdr:row>
      <xdr:rowOff>33643</xdr:rowOff>
    </xdr:to>
    <xdr:sp macro="" textlink="">
      <xdr:nvSpPr>
        <xdr:cNvPr id="408" name="フローチャート : 判断 407"/>
        <xdr:cNvSpPr/>
      </xdr:nvSpPr>
      <xdr:spPr>
        <a:xfrm>
          <a:off x="104267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117297</xdr:rowOff>
    </xdr:from>
    <xdr:to>
      <xdr:col>14</xdr:col>
      <xdr:colOff>28575</xdr:colOff>
      <xdr:row>77</xdr:row>
      <xdr:rowOff>150749</xdr:rowOff>
    </xdr:to>
    <xdr:cxnSp macro="">
      <xdr:nvCxnSpPr>
        <xdr:cNvPr id="409" name="直線コネクタ 408"/>
        <xdr:cNvCxnSpPr/>
      </xdr:nvCxnSpPr>
      <xdr:spPr>
        <a:xfrm flipV="1">
          <a:off x="8750300" y="13318947"/>
          <a:ext cx="889000" cy="3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87833</xdr:rowOff>
    </xdr:from>
    <xdr:to>
      <xdr:col>14</xdr:col>
      <xdr:colOff>79375</xdr:colOff>
      <xdr:row>78</xdr:row>
      <xdr:rowOff>17983</xdr:rowOff>
    </xdr:to>
    <xdr:sp macro="" textlink="">
      <xdr:nvSpPr>
        <xdr:cNvPr id="410" name="フローチャート : 判断 409"/>
        <xdr:cNvSpPr/>
      </xdr:nvSpPr>
      <xdr:spPr>
        <a:xfrm>
          <a:off x="9588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9110</xdr:rowOff>
    </xdr:from>
    <xdr:ext cx="469744" cy="259045"/>
    <xdr:sp macro="" textlink="">
      <xdr:nvSpPr>
        <xdr:cNvPr id="411" name="テキスト ボックス 410"/>
        <xdr:cNvSpPr txBox="1"/>
      </xdr:nvSpPr>
      <xdr:spPr>
        <a:xfrm>
          <a:off x="9404427"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150749</xdr:rowOff>
    </xdr:from>
    <xdr:to>
      <xdr:col>12</xdr:col>
      <xdr:colOff>511175</xdr:colOff>
      <xdr:row>79</xdr:row>
      <xdr:rowOff>2463</xdr:rowOff>
    </xdr:to>
    <xdr:cxnSp macro="">
      <xdr:nvCxnSpPr>
        <xdr:cNvPr id="412" name="直線コネクタ 411"/>
        <xdr:cNvCxnSpPr/>
      </xdr:nvCxnSpPr>
      <xdr:spPr>
        <a:xfrm flipV="1">
          <a:off x="7861300" y="13352399"/>
          <a:ext cx="889000" cy="194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126315</xdr:rowOff>
    </xdr:from>
    <xdr:to>
      <xdr:col>12</xdr:col>
      <xdr:colOff>561975</xdr:colOff>
      <xdr:row>78</xdr:row>
      <xdr:rowOff>56465</xdr:rowOff>
    </xdr:to>
    <xdr:sp macro="" textlink="">
      <xdr:nvSpPr>
        <xdr:cNvPr id="413" name="フローチャート : 判断 412"/>
        <xdr:cNvSpPr/>
      </xdr:nvSpPr>
      <xdr:spPr>
        <a:xfrm>
          <a:off x="8699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47592</xdr:rowOff>
    </xdr:from>
    <xdr:ext cx="469744" cy="259045"/>
    <xdr:sp macro="" textlink="">
      <xdr:nvSpPr>
        <xdr:cNvPr id="414" name="テキスト ボックス 413"/>
        <xdr:cNvSpPr txBox="1"/>
      </xdr:nvSpPr>
      <xdr:spPr>
        <a:xfrm>
          <a:off x="8515427"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5,518</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2463</xdr:rowOff>
    </xdr:from>
    <xdr:to>
      <xdr:col>11</xdr:col>
      <xdr:colOff>307975</xdr:colOff>
      <xdr:row>79</xdr:row>
      <xdr:rowOff>3683</xdr:rowOff>
    </xdr:to>
    <xdr:cxnSp macro="">
      <xdr:nvCxnSpPr>
        <xdr:cNvPr id="415" name="直線コネクタ 414"/>
        <xdr:cNvCxnSpPr/>
      </xdr:nvCxnSpPr>
      <xdr:spPr>
        <a:xfrm flipV="1">
          <a:off x="6972300" y="13547013"/>
          <a:ext cx="8890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116636</xdr:rowOff>
    </xdr:from>
    <xdr:to>
      <xdr:col>11</xdr:col>
      <xdr:colOff>358775</xdr:colOff>
      <xdr:row>78</xdr:row>
      <xdr:rowOff>46786</xdr:rowOff>
    </xdr:to>
    <xdr:sp macro="" textlink="">
      <xdr:nvSpPr>
        <xdr:cNvPr id="416" name="フローチャート : 判断 415"/>
        <xdr:cNvSpPr/>
      </xdr:nvSpPr>
      <xdr:spPr>
        <a:xfrm>
          <a:off x="7810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63313</xdr:rowOff>
    </xdr:from>
    <xdr:ext cx="469744" cy="259045"/>
    <xdr:sp macro="" textlink="">
      <xdr:nvSpPr>
        <xdr:cNvPr id="417" name="テキスト ボックス 416"/>
        <xdr:cNvSpPr txBox="1"/>
      </xdr:nvSpPr>
      <xdr:spPr>
        <a:xfrm>
          <a:off x="7626427"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5,772</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8" name="フローチャート : 判断 417"/>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89146</xdr:rowOff>
    </xdr:from>
    <xdr:ext cx="469744" cy="259045"/>
    <xdr:sp macro="" textlink="">
      <xdr:nvSpPr>
        <xdr:cNvPr id="419" name="テキスト ボックス 418"/>
        <xdr:cNvSpPr txBox="1"/>
      </xdr:nvSpPr>
      <xdr:spPr>
        <a:xfrm>
          <a:off x="6737427" y="1311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145974</xdr:rowOff>
    </xdr:from>
    <xdr:to>
      <xdr:col>15</xdr:col>
      <xdr:colOff>231775</xdr:colOff>
      <xdr:row>78</xdr:row>
      <xdr:rowOff>76124</xdr:rowOff>
    </xdr:to>
    <xdr:sp macro="" textlink="">
      <xdr:nvSpPr>
        <xdr:cNvPr id="425" name="円/楕円 424"/>
        <xdr:cNvSpPr/>
      </xdr:nvSpPr>
      <xdr:spPr>
        <a:xfrm>
          <a:off x="10426700" y="133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124401</xdr:rowOff>
    </xdr:from>
    <xdr:ext cx="469744" cy="259045"/>
    <xdr:sp macro="" textlink="">
      <xdr:nvSpPr>
        <xdr:cNvPr id="426" name="商工費該当値テキスト"/>
        <xdr:cNvSpPr txBox="1"/>
      </xdr:nvSpPr>
      <xdr:spPr>
        <a:xfrm>
          <a:off x="10528300"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66497</xdr:rowOff>
    </xdr:from>
    <xdr:to>
      <xdr:col>14</xdr:col>
      <xdr:colOff>79375</xdr:colOff>
      <xdr:row>77</xdr:row>
      <xdr:rowOff>168097</xdr:rowOff>
    </xdr:to>
    <xdr:sp macro="" textlink="">
      <xdr:nvSpPr>
        <xdr:cNvPr id="427" name="円/楕円 426"/>
        <xdr:cNvSpPr/>
      </xdr:nvSpPr>
      <xdr:spPr>
        <a:xfrm>
          <a:off x="9588500" y="1326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13174</xdr:rowOff>
    </xdr:from>
    <xdr:ext cx="469744" cy="259045"/>
    <xdr:sp macro="" textlink="">
      <xdr:nvSpPr>
        <xdr:cNvPr id="428" name="テキスト ボックス 427"/>
        <xdr:cNvSpPr txBox="1"/>
      </xdr:nvSpPr>
      <xdr:spPr>
        <a:xfrm>
          <a:off x="9404427" y="130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99949</xdr:rowOff>
    </xdr:from>
    <xdr:to>
      <xdr:col>12</xdr:col>
      <xdr:colOff>561975</xdr:colOff>
      <xdr:row>78</xdr:row>
      <xdr:rowOff>30099</xdr:rowOff>
    </xdr:to>
    <xdr:sp macro="" textlink="">
      <xdr:nvSpPr>
        <xdr:cNvPr id="429" name="円/楕円 428"/>
        <xdr:cNvSpPr/>
      </xdr:nvSpPr>
      <xdr:spPr>
        <a:xfrm>
          <a:off x="8699500" y="13301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46626</xdr:rowOff>
    </xdr:from>
    <xdr:ext cx="469744" cy="259045"/>
    <xdr:sp macro="" textlink="">
      <xdr:nvSpPr>
        <xdr:cNvPr id="430" name="テキスト ボックス 429"/>
        <xdr:cNvSpPr txBox="1"/>
      </xdr:nvSpPr>
      <xdr:spPr>
        <a:xfrm>
          <a:off x="8515427" y="1307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6,210</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123113</xdr:rowOff>
    </xdr:from>
    <xdr:to>
      <xdr:col>11</xdr:col>
      <xdr:colOff>358775</xdr:colOff>
      <xdr:row>79</xdr:row>
      <xdr:rowOff>53263</xdr:rowOff>
    </xdr:to>
    <xdr:sp macro="" textlink="">
      <xdr:nvSpPr>
        <xdr:cNvPr id="431" name="円/楕円 430"/>
        <xdr:cNvSpPr/>
      </xdr:nvSpPr>
      <xdr:spPr>
        <a:xfrm>
          <a:off x="7810500" y="13496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44390</xdr:rowOff>
    </xdr:from>
    <xdr:ext cx="469744" cy="259045"/>
    <xdr:sp macro="" textlink="">
      <xdr:nvSpPr>
        <xdr:cNvPr id="432" name="テキスト ボックス 431"/>
        <xdr:cNvSpPr txBox="1"/>
      </xdr:nvSpPr>
      <xdr:spPr>
        <a:xfrm>
          <a:off x="7626427" y="1358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1,102</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124333</xdr:rowOff>
    </xdr:from>
    <xdr:to>
      <xdr:col>10</xdr:col>
      <xdr:colOff>155575</xdr:colOff>
      <xdr:row>79</xdr:row>
      <xdr:rowOff>54483</xdr:rowOff>
    </xdr:to>
    <xdr:sp macro="" textlink="">
      <xdr:nvSpPr>
        <xdr:cNvPr id="433" name="円/楕円 432"/>
        <xdr:cNvSpPr/>
      </xdr:nvSpPr>
      <xdr:spPr>
        <a:xfrm>
          <a:off x="6921500" y="1349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45610</xdr:rowOff>
    </xdr:from>
    <xdr:ext cx="469744" cy="259045"/>
    <xdr:sp macro="" textlink="">
      <xdr:nvSpPr>
        <xdr:cNvPr id="434" name="テキスト ボックス 433"/>
        <xdr:cNvSpPr txBox="1"/>
      </xdr:nvSpPr>
      <xdr:spPr>
        <a:xfrm>
          <a:off x="6737427" y="13590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76/100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42,827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45" name="直線コネクタ 444"/>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46" name="テキスト ボックス 445"/>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47" name="直線コネクタ 446"/>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8" name="テキスト ボックス 447"/>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9" name="直線コネクタ 448"/>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50" name="テキスト ボックス 449"/>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53" name="直線コネクタ 452"/>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54" name="テキスト ボックス 453"/>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55" name="直線コネクタ 454"/>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56" name="テキスト ボックス 455"/>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57" name="直線コネクタ 456"/>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8" name="テキスト ボックス 457"/>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163340</xdr:rowOff>
    </xdr:from>
    <xdr:to>
      <xdr:col>15</xdr:col>
      <xdr:colOff>180340</xdr:colOff>
      <xdr:row>99</xdr:row>
      <xdr:rowOff>836</xdr:rowOff>
    </xdr:to>
    <xdr:cxnSp macro="">
      <xdr:nvCxnSpPr>
        <xdr:cNvPr id="462" name="直線コネクタ 461"/>
        <xdr:cNvCxnSpPr/>
      </xdr:nvCxnSpPr>
      <xdr:spPr>
        <a:xfrm flipV="1">
          <a:off x="10475595" y="15593840"/>
          <a:ext cx="1270" cy="1380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4663</xdr:rowOff>
    </xdr:from>
    <xdr:ext cx="534377" cy="259045"/>
    <xdr:sp macro="" textlink="">
      <xdr:nvSpPr>
        <xdr:cNvPr id="463" name="土木費最小値テキスト"/>
        <xdr:cNvSpPr txBox="1"/>
      </xdr:nvSpPr>
      <xdr:spPr>
        <a:xfrm>
          <a:off x="10528300" y="1697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14,579</a:t>
          </a:r>
          <a:endParaRPr kumimoji="1" lang="ja-JP" altLang="en-US" sz="1000" b="1">
            <a:latin typeface="ＭＳ Ｐゴシック"/>
          </a:endParaRPr>
        </a:p>
      </xdr:txBody>
    </xdr:sp>
    <xdr:clientData/>
  </xdr:oneCellAnchor>
  <xdr:twoCellAnchor>
    <xdr:from>
      <xdr:col>15</xdr:col>
      <xdr:colOff>92075</xdr:colOff>
      <xdr:row>99</xdr:row>
      <xdr:rowOff>836</xdr:rowOff>
    </xdr:from>
    <xdr:to>
      <xdr:col>15</xdr:col>
      <xdr:colOff>269875</xdr:colOff>
      <xdr:row>99</xdr:row>
      <xdr:rowOff>836</xdr:rowOff>
    </xdr:to>
    <xdr:cxnSp macro="">
      <xdr:nvCxnSpPr>
        <xdr:cNvPr id="464" name="直線コネクタ 463"/>
        <xdr:cNvCxnSpPr/>
      </xdr:nvCxnSpPr>
      <xdr:spPr>
        <a:xfrm>
          <a:off x="10388600" y="169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110017</xdr:rowOff>
    </xdr:from>
    <xdr:ext cx="599010" cy="259045"/>
    <xdr:sp macro="" textlink="">
      <xdr:nvSpPr>
        <xdr:cNvPr id="465" name="土木費最大値テキスト"/>
        <xdr:cNvSpPr txBox="1"/>
      </xdr:nvSpPr>
      <xdr:spPr>
        <a:xfrm>
          <a:off x="10528300" y="15369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159,518</a:t>
          </a:r>
          <a:endParaRPr kumimoji="1" lang="ja-JP" altLang="en-US" sz="1000" b="1">
            <a:latin typeface="ＭＳ Ｐゴシック"/>
          </a:endParaRPr>
        </a:p>
      </xdr:txBody>
    </xdr:sp>
    <xdr:clientData/>
  </xdr:oneCellAnchor>
  <xdr:twoCellAnchor>
    <xdr:from>
      <xdr:col>15</xdr:col>
      <xdr:colOff>92075</xdr:colOff>
      <xdr:row>90</xdr:row>
      <xdr:rowOff>163340</xdr:rowOff>
    </xdr:from>
    <xdr:to>
      <xdr:col>15</xdr:col>
      <xdr:colOff>269875</xdr:colOff>
      <xdr:row>90</xdr:row>
      <xdr:rowOff>163340</xdr:rowOff>
    </xdr:to>
    <xdr:cxnSp macro="">
      <xdr:nvCxnSpPr>
        <xdr:cNvPr id="466" name="直線コネクタ 465"/>
        <xdr:cNvCxnSpPr/>
      </xdr:nvCxnSpPr>
      <xdr:spPr>
        <a:xfrm>
          <a:off x="10388600" y="1559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44193</xdr:rowOff>
    </xdr:from>
    <xdr:to>
      <xdr:col>15</xdr:col>
      <xdr:colOff>180975</xdr:colOff>
      <xdr:row>98</xdr:row>
      <xdr:rowOff>78921</xdr:rowOff>
    </xdr:to>
    <xdr:cxnSp macro="">
      <xdr:nvCxnSpPr>
        <xdr:cNvPr id="467" name="直線コネクタ 466"/>
        <xdr:cNvCxnSpPr/>
      </xdr:nvCxnSpPr>
      <xdr:spPr>
        <a:xfrm flipV="1">
          <a:off x="9639300" y="16846293"/>
          <a:ext cx="8382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75840</xdr:rowOff>
    </xdr:from>
    <xdr:ext cx="534377" cy="259045"/>
    <xdr:sp macro="" textlink="">
      <xdr:nvSpPr>
        <xdr:cNvPr id="468" name="土木費平均値テキスト"/>
        <xdr:cNvSpPr txBox="1"/>
      </xdr:nvSpPr>
      <xdr:spPr>
        <a:xfrm>
          <a:off x="10528300" y="16535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39,773</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52963</xdr:rowOff>
    </xdr:from>
    <xdr:to>
      <xdr:col>15</xdr:col>
      <xdr:colOff>231775</xdr:colOff>
      <xdr:row>97</xdr:row>
      <xdr:rowOff>154563</xdr:rowOff>
    </xdr:to>
    <xdr:sp macro="" textlink="">
      <xdr:nvSpPr>
        <xdr:cNvPr id="469" name="フローチャート : 判断 468"/>
        <xdr:cNvSpPr/>
      </xdr:nvSpPr>
      <xdr:spPr>
        <a:xfrm>
          <a:off x="10426700" y="1668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78921</xdr:rowOff>
    </xdr:from>
    <xdr:to>
      <xdr:col>14</xdr:col>
      <xdr:colOff>28575</xdr:colOff>
      <xdr:row>98</xdr:row>
      <xdr:rowOff>96847</xdr:rowOff>
    </xdr:to>
    <xdr:cxnSp macro="">
      <xdr:nvCxnSpPr>
        <xdr:cNvPr id="470" name="直線コネクタ 469"/>
        <xdr:cNvCxnSpPr/>
      </xdr:nvCxnSpPr>
      <xdr:spPr>
        <a:xfrm flipV="1">
          <a:off x="8750300" y="16881021"/>
          <a:ext cx="889000" cy="1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63145</xdr:rowOff>
    </xdr:from>
    <xdr:to>
      <xdr:col>14</xdr:col>
      <xdr:colOff>79375</xdr:colOff>
      <xdr:row>97</xdr:row>
      <xdr:rowOff>164745</xdr:rowOff>
    </xdr:to>
    <xdr:sp macro="" textlink="">
      <xdr:nvSpPr>
        <xdr:cNvPr id="471" name="フローチャート : 判断 470"/>
        <xdr:cNvSpPr/>
      </xdr:nvSpPr>
      <xdr:spPr>
        <a:xfrm>
          <a:off x="9588500" y="166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9822</xdr:rowOff>
    </xdr:from>
    <xdr:ext cx="534377" cy="259045"/>
    <xdr:sp macro="" textlink="">
      <xdr:nvSpPr>
        <xdr:cNvPr id="472" name="テキスト ボックス 471"/>
        <xdr:cNvSpPr txBox="1"/>
      </xdr:nvSpPr>
      <xdr:spPr>
        <a:xfrm>
          <a:off x="9372111" y="1646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38,704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96847</xdr:rowOff>
    </xdr:from>
    <xdr:to>
      <xdr:col>12</xdr:col>
      <xdr:colOff>511175</xdr:colOff>
      <xdr:row>98</xdr:row>
      <xdr:rowOff>140481</xdr:rowOff>
    </xdr:to>
    <xdr:cxnSp macro="">
      <xdr:nvCxnSpPr>
        <xdr:cNvPr id="473" name="直線コネクタ 472"/>
        <xdr:cNvCxnSpPr/>
      </xdr:nvCxnSpPr>
      <xdr:spPr>
        <a:xfrm flipV="1">
          <a:off x="7861300" y="16898947"/>
          <a:ext cx="889000" cy="4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57038</xdr:rowOff>
    </xdr:from>
    <xdr:to>
      <xdr:col>12</xdr:col>
      <xdr:colOff>561975</xdr:colOff>
      <xdr:row>97</xdr:row>
      <xdr:rowOff>158638</xdr:rowOff>
    </xdr:to>
    <xdr:sp macro="" textlink="">
      <xdr:nvSpPr>
        <xdr:cNvPr id="474" name="フローチャート : 判断 473"/>
        <xdr:cNvSpPr/>
      </xdr:nvSpPr>
      <xdr:spPr>
        <a:xfrm>
          <a:off x="8699500" y="1668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3715</xdr:rowOff>
    </xdr:from>
    <xdr:ext cx="534377" cy="259045"/>
    <xdr:sp macro="" textlink="">
      <xdr:nvSpPr>
        <xdr:cNvPr id="475" name="テキスト ボックス 474"/>
        <xdr:cNvSpPr txBox="1"/>
      </xdr:nvSpPr>
      <xdr:spPr>
        <a:xfrm>
          <a:off x="8483111" y="164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39,345</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18571</xdr:rowOff>
    </xdr:from>
    <xdr:to>
      <xdr:col>11</xdr:col>
      <xdr:colOff>307975</xdr:colOff>
      <xdr:row>98</xdr:row>
      <xdr:rowOff>140481</xdr:rowOff>
    </xdr:to>
    <xdr:cxnSp macro="">
      <xdr:nvCxnSpPr>
        <xdr:cNvPr id="476" name="直線コネクタ 475"/>
        <xdr:cNvCxnSpPr/>
      </xdr:nvCxnSpPr>
      <xdr:spPr>
        <a:xfrm>
          <a:off x="6972300" y="16820671"/>
          <a:ext cx="889000" cy="12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33474</xdr:rowOff>
    </xdr:from>
    <xdr:to>
      <xdr:col>11</xdr:col>
      <xdr:colOff>358775</xdr:colOff>
      <xdr:row>97</xdr:row>
      <xdr:rowOff>135074</xdr:rowOff>
    </xdr:to>
    <xdr:sp macro="" textlink="">
      <xdr:nvSpPr>
        <xdr:cNvPr id="477" name="フローチャート : 判断 476"/>
        <xdr:cNvSpPr/>
      </xdr:nvSpPr>
      <xdr:spPr>
        <a:xfrm>
          <a:off x="7810500" y="1666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151601</xdr:rowOff>
    </xdr:from>
    <xdr:ext cx="534377" cy="259045"/>
    <xdr:sp macro="" textlink="">
      <xdr:nvSpPr>
        <xdr:cNvPr id="478" name="テキスト ボックス 477"/>
        <xdr:cNvSpPr txBox="1"/>
      </xdr:nvSpPr>
      <xdr:spPr>
        <a:xfrm>
          <a:off x="7594111" y="1643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41,819</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78908</xdr:rowOff>
    </xdr:from>
    <xdr:to>
      <xdr:col>10</xdr:col>
      <xdr:colOff>155575</xdr:colOff>
      <xdr:row>98</xdr:row>
      <xdr:rowOff>9058</xdr:rowOff>
    </xdr:to>
    <xdr:sp macro="" textlink="">
      <xdr:nvSpPr>
        <xdr:cNvPr id="479" name="フローチャート : 判断 478"/>
        <xdr:cNvSpPr/>
      </xdr:nvSpPr>
      <xdr:spPr>
        <a:xfrm>
          <a:off x="6921500" y="16709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25585</xdr:rowOff>
    </xdr:from>
    <xdr:ext cx="534377" cy="259045"/>
    <xdr:sp macro="" textlink="">
      <xdr:nvSpPr>
        <xdr:cNvPr id="480" name="テキスト ボックス 479"/>
        <xdr:cNvSpPr txBox="1"/>
      </xdr:nvSpPr>
      <xdr:spPr>
        <a:xfrm>
          <a:off x="6705111" y="16484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164843</xdr:rowOff>
    </xdr:from>
    <xdr:to>
      <xdr:col>15</xdr:col>
      <xdr:colOff>231775</xdr:colOff>
      <xdr:row>98</xdr:row>
      <xdr:rowOff>94993</xdr:rowOff>
    </xdr:to>
    <xdr:sp macro="" textlink="">
      <xdr:nvSpPr>
        <xdr:cNvPr id="486" name="円/楕円 485"/>
        <xdr:cNvSpPr/>
      </xdr:nvSpPr>
      <xdr:spPr>
        <a:xfrm>
          <a:off x="10426700" y="1679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143270</xdr:rowOff>
    </xdr:from>
    <xdr:ext cx="534377" cy="259045"/>
    <xdr:sp macro="" textlink="">
      <xdr:nvSpPr>
        <xdr:cNvPr id="487" name="土木費該当値テキスト"/>
        <xdr:cNvSpPr txBox="1"/>
      </xdr:nvSpPr>
      <xdr:spPr>
        <a:xfrm>
          <a:off x="10528300" y="1677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28,027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28121</xdr:rowOff>
    </xdr:from>
    <xdr:to>
      <xdr:col>14</xdr:col>
      <xdr:colOff>79375</xdr:colOff>
      <xdr:row>98</xdr:row>
      <xdr:rowOff>129721</xdr:rowOff>
    </xdr:to>
    <xdr:sp macro="" textlink="">
      <xdr:nvSpPr>
        <xdr:cNvPr id="488" name="円/楕円 487"/>
        <xdr:cNvSpPr/>
      </xdr:nvSpPr>
      <xdr:spPr>
        <a:xfrm>
          <a:off x="9588500" y="16830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120848</xdr:rowOff>
    </xdr:from>
    <xdr:ext cx="534377" cy="259045"/>
    <xdr:sp macro="" textlink="">
      <xdr:nvSpPr>
        <xdr:cNvPr id="489" name="テキスト ボックス 488"/>
        <xdr:cNvSpPr txBox="1"/>
      </xdr:nvSpPr>
      <xdr:spPr>
        <a:xfrm>
          <a:off x="9372111" y="16922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24,381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46047</xdr:rowOff>
    </xdr:from>
    <xdr:to>
      <xdr:col>12</xdr:col>
      <xdr:colOff>561975</xdr:colOff>
      <xdr:row>98</xdr:row>
      <xdr:rowOff>147647</xdr:rowOff>
    </xdr:to>
    <xdr:sp macro="" textlink="">
      <xdr:nvSpPr>
        <xdr:cNvPr id="490" name="円/楕円 489"/>
        <xdr:cNvSpPr/>
      </xdr:nvSpPr>
      <xdr:spPr>
        <a:xfrm>
          <a:off x="8699500" y="1684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138774</xdr:rowOff>
    </xdr:from>
    <xdr:ext cx="534377" cy="259045"/>
    <xdr:sp macro="" textlink="">
      <xdr:nvSpPr>
        <xdr:cNvPr id="491" name="テキスト ボックス 490"/>
        <xdr:cNvSpPr txBox="1"/>
      </xdr:nvSpPr>
      <xdr:spPr>
        <a:xfrm>
          <a:off x="8483111" y="1694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22,499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89681</xdr:rowOff>
    </xdr:from>
    <xdr:to>
      <xdr:col>11</xdr:col>
      <xdr:colOff>358775</xdr:colOff>
      <xdr:row>99</xdr:row>
      <xdr:rowOff>19831</xdr:rowOff>
    </xdr:to>
    <xdr:sp macro="" textlink="">
      <xdr:nvSpPr>
        <xdr:cNvPr id="492" name="円/楕円 491"/>
        <xdr:cNvSpPr/>
      </xdr:nvSpPr>
      <xdr:spPr>
        <a:xfrm>
          <a:off x="7810500" y="16891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10958</xdr:rowOff>
    </xdr:from>
    <xdr:ext cx="534377" cy="259045"/>
    <xdr:sp macro="" textlink="">
      <xdr:nvSpPr>
        <xdr:cNvPr id="493" name="テキスト ボックス 492"/>
        <xdr:cNvSpPr txBox="1"/>
      </xdr:nvSpPr>
      <xdr:spPr>
        <a:xfrm>
          <a:off x="7594111" y="1698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17,918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139221</xdr:rowOff>
    </xdr:from>
    <xdr:to>
      <xdr:col>10</xdr:col>
      <xdr:colOff>155575</xdr:colOff>
      <xdr:row>98</xdr:row>
      <xdr:rowOff>69371</xdr:rowOff>
    </xdr:to>
    <xdr:sp macro="" textlink="">
      <xdr:nvSpPr>
        <xdr:cNvPr id="494" name="円/楕円 493"/>
        <xdr:cNvSpPr/>
      </xdr:nvSpPr>
      <xdr:spPr>
        <a:xfrm>
          <a:off x="6921500" y="1676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60498</xdr:rowOff>
    </xdr:from>
    <xdr:ext cx="534377" cy="259045"/>
    <xdr:sp macro="" textlink="">
      <xdr:nvSpPr>
        <xdr:cNvPr id="495" name="テキスト ボックス 494"/>
        <xdr:cNvSpPr txBox="1"/>
      </xdr:nvSpPr>
      <xdr:spPr>
        <a:xfrm>
          <a:off x="6705111" y="1686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23/100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7" name="直線コネクタ 50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8" name="テキスト ボックス 507"/>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9" name="直線コネクタ 50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10" name="テキスト ボックス 50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1" name="直線コネクタ 51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12" name="テキスト ボックス 51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3" name="直線コネクタ 51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14" name="テキスト ボックス 51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70800</xdr:rowOff>
    </xdr:from>
    <xdr:to>
      <xdr:col>23</xdr:col>
      <xdr:colOff>516889</xdr:colOff>
      <xdr:row>38</xdr:row>
      <xdr:rowOff>154650</xdr:rowOff>
    </xdr:to>
    <xdr:cxnSp macro="">
      <xdr:nvCxnSpPr>
        <xdr:cNvPr id="518" name="直線コネクタ 517"/>
        <xdr:cNvCxnSpPr/>
      </xdr:nvCxnSpPr>
      <xdr:spPr>
        <a:xfrm flipV="1">
          <a:off x="16317595" y="5385750"/>
          <a:ext cx="1269" cy="128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158477</xdr:rowOff>
    </xdr:from>
    <xdr:ext cx="469744" cy="259045"/>
    <xdr:sp macro="" textlink="">
      <xdr:nvSpPr>
        <xdr:cNvPr id="519" name="消防費最小値テキスト"/>
        <xdr:cNvSpPr txBox="1"/>
      </xdr:nvSpPr>
      <xdr:spPr>
        <a:xfrm>
          <a:off x="16370300" y="667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9,673</a:t>
          </a:r>
          <a:endParaRPr kumimoji="1" lang="ja-JP" altLang="en-US" sz="1000" b="1">
            <a:latin typeface="ＭＳ Ｐゴシック"/>
          </a:endParaRPr>
        </a:p>
      </xdr:txBody>
    </xdr:sp>
    <xdr:clientData/>
  </xdr:oneCellAnchor>
  <xdr:twoCellAnchor>
    <xdr:from>
      <xdr:col>23</xdr:col>
      <xdr:colOff>428625</xdr:colOff>
      <xdr:row>38</xdr:row>
      <xdr:rowOff>154650</xdr:rowOff>
    </xdr:from>
    <xdr:to>
      <xdr:col>23</xdr:col>
      <xdr:colOff>606425</xdr:colOff>
      <xdr:row>38</xdr:row>
      <xdr:rowOff>154650</xdr:rowOff>
    </xdr:to>
    <xdr:cxnSp macro="">
      <xdr:nvCxnSpPr>
        <xdr:cNvPr id="520" name="直線コネクタ 519"/>
        <xdr:cNvCxnSpPr/>
      </xdr:nvCxnSpPr>
      <xdr:spPr>
        <a:xfrm>
          <a:off x="16230600" y="666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17477</xdr:rowOff>
    </xdr:from>
    <xdr:ext cx="534377" cy="259045"/>
    <xdr:sp macro="" textlink="">
      <xdr:nvSpPr>
        <xdr:cNvPr id="521" name="消防費最大値テキスト"/>
        <xdr:cNvSpPr txBox="1"/>
      </xdr:nvSpPr>
      <xdr:spPr>
        <a:xfrm>
          <a:off x="16370300" y="51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37,757</a:t>
          </a:r>
          <a:endParaRPr kumimoji="1" lang="ja-JP" altLang="en-US" sz="1000" b="1">
            <a:latin typeface="ＭＳ Ｐゴシック"/>
          </a:endParaRPr>
        </a:p>
      </xdr:txBody>
    </xdr:sp>
    <xdr:clientData/>
  </xdr:oneCellAnchor>
  <xdr:twoCellAnchor>
    <xdr:from>
      <xdr:col>23</xdr:col>
      <xdr:colOff>428625</xdr:colOff>
      <xdr:row>31</xdr:row>
      <xdr:rowOff>70800</xdr:rowOff>
    </xdr:from>
    <xdr:to>
      <xdr:col>23</xdr:col>
      <xdr:colOff>606425</xdr:colOff>
      <xdr:row>31</xdr:row>
      <xdr:rowOff>70800</xdr:rowOff>
    </xdr:to>
    <xdr:cxnSp macro="">
      <xdr:nvCxnSpPr>
        <xdr:cNvPr id="522" name="直線コネクタ 521"/>
        <xdr:cNvCxnSpPr/>
      </xdr:nvCxnSpPr>
      <xdr:spPr>
        <a:xfrm>
          <a:off x="16230600" y="538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9627</xdr:rowOff>
    </xdr:from>
    <xdr:to>
      <xdr:col>23</xdr:col>
      <xdr:colOff>517525</xdr:colOff>
      <xdr:row>37</xdr:row>
      <xdr:rowOff>12736</xdr:rowOff>
    </xdr:to>
    <xdr:cxnSp macro="">
      <xdr:nvCxnSpPr>
        <xdr:cNvPr id="523" name="直線コネクタ 522"/>
        <xdr:cNvCxnSpPr/>
      </xdr:nvCxnSpPr>
      <xdr:spPr>
        <a:xfrm flipV="1">
          <a:off x="15481300" y="6181827"/>
          <a:ext cx="838200" cy="17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112635</xdr:rowOff>
    </xdr:from>
    <xdr:ext cx="534377" cy="259045"/>
    <xdr:sp macro="" textlink="">
      <xdr:nvSpPr>
        <xdr:cNvPr id="524" name="消防費平均値テキスト"/>
        <xdr:cNvSpPr txBox="1"/>
      </xdr:nvSpPr>
      <xdr:spPr>
        <a:xfrm>
          <a:off x="16370300" y="62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134208</xdr:rowOff>
    </xdr:from>
    <xdr:to>
      <xdr:col>23</xdr:col>
      <xdr:colOff>568325</xdr:colOff>
      <xdr:row>37</xdr:row>
      <xdr:rowOff>64358</xdr:rowOff>
    </xdr:to>
    <xdr:sp macro="" textlink="">
      <xdr:nvSpPr>
        <xdr:cNvPr id="525" name="フローチャート : 判断 524"/>
        <xdr:cNvSpPr/>
      </xdr:nvSpPr>
      <xdr:spPr>
        <a:xfrm>
          <a:off x="16268700" y="630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109936</xdr:rowOff>
    </xdr:from>
    <xdr:to>
      <xdr:col>22</xdr:col>
      <xdr:colOff>365125</xdr:colOff>
      <xdr:row>37</xdr:row>
      <xdr:rowOff>12736</xdr:rowOff>
    </xdr:to>
    <xdr:cxnSp macro="">
      <xdr:nvCxnSpPr>
        <xdr:cNvPr id="526" name="直線コネクタ 525"/>
        <xdr:cNvCxnSpPr/>
      </xdr:nvCxnSpPr>
      <xdr:spPr>
        <a:xfrm>
          <a:off x="14592300" y="6282136"/>
          <a:ext cx="889000" cy="74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153685</xdr:rowOff>
    </xdr:from>
    <xdr:to>
      <xdr:col>22</xdr:col>
      <xdr:colOff>415925</xdr:colOff>
      <xdr:row>37</xdr:row>
      <xdr:rowOff>83835</xdr:rowOff>
    </xdr:to>
    <xdr:sp macro="" textlink="">
      <xdr:nvSpPr>
        <xdr:cNvPr id="527" name="フローチャート : 判断 526"/>
        <xdr:cNvSpPr/>
      </xdr:nvSpPr>
      <xdr:spPr>
        <a:xfrm>
          <a:off x="15430500" y="632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74962</xdr:rowOff>
    </xdr:from>
    <xdr:ext cx="534377" cy="259045"/>
    <xdr:sp macro="" textlink="">
      <xdr:nvSpPr>
        <xdr:cNvPr id="528" name="テキスト ボックス 527"/>
        <xdr:cNvSpPr txBox="1"/>
      </xdr:nvSpPr>
      <xdr:spPr>
        <a:xfrm>
          <a:off x="15214111" y="64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16,083</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109936</xdr:rowOff>
    </xdr:from>
    <xdr:to>
      <xdr:col>21</xdr:col>
      <xdr:colOff>161925</xdr:colOff>
      <xdr:row>37</xdr:row>
      <xdr:rowOff>70114</xdr:rowOff>
    </xdr:to>
    <xdr:cxnSp macro="">
      <xdr:nvCxnSpPr>
        <xdr:cNvPr id="529" name="直線コネクタ 528"/>
        <xdr:cNvCxnSpPr/>
      </xdr:nvCxnSpPr>
      <xdr:spPr>
        <a:xfrm flipV="1">
          <a:off x="13703300" y="6282136"/>
          <a:ext cx="889000" cy="13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88534</xdr:rowOff>
    </xdr:from>
    <xdr:to>
      <xdr:col>21</xdr:col>
      <xdr:colOff>212725</xdr:colOff>
      <xdr:row>37</xdr:row>
      <xdr:rowOff>18684</xdr:rowOff>
    </xdr:to>
    <xdr:sp macro="" textlink="">
      <xdr:nvSpPr>
        <xdr:cNvPr id="530" name="フローチャート : 判断 529"/>
        <xdr:cNvSpPr/>
      </xdr:nvSpPr>
      <xdr:spPr>
        <a:xfrm>
          <a:off x="14541500" y="626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9811</xdr:rowOff>
    </xdr:from>
    <xdr:ext cx="534377" cy="259045"/>
    <xdr:sp macro="" textlink="">
      <xdr:nvSpPr>
        <xdr:cNvPr id="531" name="テキスト ボックス 530"/>
        <xdr:cNvSpPr txBox="1"/>
      </xdr:nvSpPr>
      <xdr:spPr>
        <a:xfrm>
          <a:off x="14325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17,508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31984</xdr:rowOff>
    </xdr:from>
    <xdr:to>
      <xdr:col>19</xdr:col>
      <xdr:colOff>644525</xdr:colOff>
      <xdr:row>37</xdr:row>
      <xdr:rowOff>70114</xdr:rowOff>
    </xdr:to>
    <xdr:cxnSp macro="">
      <xdr:nvCxnSpPr>
        <xdr:cNvPr id="532" name="直線コネクタ 531"/>
        <xdr:cNvCxnSpPr/>
      </xdr:nvCxnSpPr>
      <xdr:spPr>
        <a:xfrm>
          <a:off x="12814300" y="6375634"/>
          <a:ext cx="889000" cy="3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146416</xdr:rowOff>
    </xdr:from>
    <xdr:to>
      <xdr:col>20</xdr:col>
      <xdr:colOff>9525</xdr:colOff>
      <xdr:row>37</xdr:row>
      <xdr:rowOff>76566</xdr:rowOff>
    </xdr:to>
    <xdr:sp macro="" textlink="">
      <xdr:nvSpPr>
        <xdr:cNvPr id="533" name="フローチャート : 判断 532"/>
        <xdr:cNvSpPr/>
      </xdr:nvSpPr>
      <xdr:spPr>
        <a:xfrm>
          <a:off x="13652500" y="6318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93093</xdr:rowOff>
    </xdr:from>
    <xdr:ext cx="534377" cy="259045"/>
    <xdr:sp macro="" textlink="">
      <xdr:nvSpPr>
        <xdr:cNvPr id="534" name="テキスト ボックス 533"/>
        <xdr:cNvSpPr txBox="1"/>
      </xdr:nvSpPr>
      <xdr:spPr>
        <a:xfrm>
          <a:off x="13436111" y="6093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16,242</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35" name="フローチャート : 判断 534"/>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75237</xdr:rowOff>
    </xdr:from>
    <xdr:ext cx="534377" cy="259045"/>
    <xdr:sp macro="" textlink="">
      <xdr:nvSpPr>
        <xdr:cNvPr id="536" name="テキスト ボックス 535"/>
        <xdr:cNvSpPr txBox="1"/>
      </xdr:nvSpPr>
      <xdr:spPr>
        <a:xfrm>
          <a:off x="12547111" y="641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35</xdr:row>
      <xdr:rowOff>130277</xdr:rowOff>
    </xdr:from>
    <xdr:to>
      <xdr:col>23</xdr:col>
      <xdr:colOff>568325</xdr:colOff>
      <xdr:row>36</xdr:row>
      <xdr:rowOff>60427</xdr:rowOff>
    </xdr:to>
    <xdr:sp macro="" textlink="">
      <xdr:nvSpPr>
        <xdr:cNvPr id="542" name="円/楕円 541"/>
        <xdr:cNvSpPr/>
      </xdr:nvSpPr>
      <xdr:spPr>
        <a:xfrm>
          <a:off x="16268700" y="613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153154</xdr:rowOff>
    </xdr:from>
    <xdr:ext cx="534377" cy="259045"/>
    <xdr:sp macro="" textlink="">
      <xdr:nvSpPr>
        <xdr:cNvPr id="543" name="消防費該当値テキスト"/>
        <xdr:cNvSpPr txBox="1"/>
      </xdr:nvSpPr>
      <xdr:spPr>
        <a:xfrm>
          <a:off x="16370300" y="5982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20,345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133386</xdr:rowOff>
    </xdr:from>
    <xdr:to>
      <xdr:col>22</xdr:col>
      <xdr:colOff>415925</xdr:colOff>
      <xdr:row>37</xdr:row>
      <xdr:rowOff>63536</xdr:rowOff>
    </xdr:to>
    <xdr:sp macro="" textlink="">
      <xdr:nvSpPr>
        <xdr:cNvPr id="544" name="円/楕円 543"/>
        <xdr:cNvSpPr/>
      </xdr:nvSpPr>
      <xdr:spPr>
        <a:xfrm>
          <a:off x="15430500" y="630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80063</xdr:rowOff>
    </xdr:from>
    <xdr:ext cx="534377" cy="259045"/>
    <xdr:sp macro="" textlink="">
      <xdr:nvSpPr>
        <xdr:cNvPr id="545" name="テキスト ボックス 544"/>
        <xdr:cNvSpPr txBox="1"/>
      </xdr:nvSpPr>
      <xdr:spPr>
        <a:xfrm>
          <a:off x="15214111" y="6080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16,527</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59136</xdr:rowOff>
    </xdr:from>
    <xdr:to>
      <xdr:col>21</xdr:col>
      <xdr:colOff>212725</xdr:colOff>
      <xdr:row>36</xdr:row>
      <xdr:rowOff>160736</xdr:rowOff>
    </xdr:to>
    <xdr:sp macro="" textlink="">
      <xdr:nvSpPr>
        <xdr:cNvPr id="546" name="円/楕円 545"/>
        <xdr:cNvSpPr/>
      </xdr:nvSpPr>
      <xdr:spPr>
        <a:xfrm>
          <a:off x="14541500" y="623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5813</xdr:rowOff>
    </xdr:from>
    <xdr:ext cx="534377" cy="259045"/>
    <xdr:sp macro="" textlink="">
      <xdr:nvSpPr>
        <xdr:cNvPr id="547" name="テキスト ボックス 546"/>
        <xdr:cNvSpPr txBox="1"/>
      </xdr:nvSpPr>
      <xdr:spPr>
        <a:xfrm>
          <a:off x="14325111" y="600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18,151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19314</xdr:rowOff>
    </xdr:from>
    <xdr:to>
      <xdr:col>20</xdr:col>
      <xdr:colOff>9525</xdr:colOff>
      <xdr:row>37</xdr:row>
      <xdr:rowOff>120914</xdr:rowOff>
    </xdr:to>
    <xdr:sp macro="" textlink="">
      <xdr:nvSpPr>
        <xdr:cNvPr id="548" name="円/楕円 547"/>
        <xdr:cNvSpPr/>
      </xdr:nvSpPr>
      <xdr:spPr>
        <a:xfrm>
          <a:off x="13652500" y="636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112041</xdr:rowOff>
    </xdr:from>
    <xdr:ext cx="534377" cy="259045"/>
    <xdr:sp macro="" textlink="">
      <xdr:nvSpPr>
        <xdr:cNvPr id="549" name="テキスト ボックス 548"/>
        <xdr:cNvSpPr txBox="1"/>
      </xdr:nvSpPr>
      <xdr:spPr>
        <a:xfrm>
          <a:off x="13436111" y="6455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15,272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152634</xdr:rowOff>
    </xdr:from>
    <xdr:to>
      <xdr:col>18</xdr:col>
      <xdr:colOff>492125</xdr:colOff>
      <xdr:row>37</xdr:row>
      <xdr:rowOff>82784</xdr:rowOff>
    </xdr:to>
    <xdr:sp macro="" textlink="">
      <xdr:nvSpPr>
        <xdr:cNvPr id="550" name="円/楕円 549"/>
        <xdr:cNvSpPr/>
      </xdr:nvSpPr>
      <xdr:spPr>
        <a:xfrm>
          <a:off x="12763500" y="632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99311</xdr:rowOff>
    </xdr:from>
    <xdr:ext cx="534377" cy="259045"/>
    <xdr:sp macro="" textlink="">
      <xdr:nvSpPr>
        <xdr:cNvPr id="551" name="テキスト ボックス 550"/>
        <xdr:cNvSpPr txBox="1"/>
      </xdr:nvSpPr>
      <xdr:spPr>
        <a:xfrm>
          <a:off x="12547111" y="6100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16,106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61/100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44,421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3" name="テキスト ボックス 56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16473</xdr:rowOff>
    </xdr:from>
    <xdr:to>
      <xdr:col>23</xdr:col>
      <xdr:colOff>516889</xdr:colOff>
      <xdr:row>58</xdr:row>
      <xdr:rowOff>36917</xdr:rowOff>
    </xdr:to>
    <xdr:cxnSp macro="">
      <xdr:nvCxnSpPr>
        <xdr:cNvPr id="577" name="直線コネクタ 576"/>
        <xdr:cNvCxnSpPr/>
      </xdr:nvCxnSpPr>
      <xdr:spPr>
        <a:xfrm flipV="1">
          <a:off x="16317595" y="8760423"/>
          <a:ext cx="1269" cy="1220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40744</xdr:rowOff>
    </xdr:from>
    <xdr:ext cx="534377" cy="259045"/>
    <xdr:sp macro="" textlink="">
      <xdr:nvSpPr>
        <xdr:cNvPr id="578" name="教育費最小値テキスト"/>
        <xdr:cNvSpPr txBox="1"/>
      </xdr:nvSpPr>
      <xdr:spPr>
        <a:xfrm>
          <a:off x="16370300" y="998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21,442</a:t>
          </a:r>
          <a:endParaRPr kumimoji="1" lang="ja-JP" altLang="en-US" sz="1000" b="1">
            <a:latin typeface="ＭＳ Ｐゴシック"/>
          </a:endParaRPr>
        </a:p>
      </xdr:txBody>
    </xdr:sp>
    <xdr:clientData/>
  </xdr:oneCellAnchor>
  <xdr:twoCellAnchor>
    <xdr:from>
      <xdr:col>23</xdr:col>
      <xdr:colOff>428625</xdr:colOff>
      <xdr:row>58</xdr:row>
      <xdr:rowOff>36917</xdr:rowOff>
    </xdr:from>
    <xdr:to>
      <xdr:col>23</xdr:col>
      <xdr:colOff>606425</xdr:colOff>
      <xdr:row>58</xdr:row>
      <xdr:rowOff>36917</xdr:rowOff>
    </xdr:to>
    <xdr:cxnSp macro="">
      <xdr:nvCxnSpPr>
        <xdr:cNvPr id="579" name="直線コネクタ 578"/>
        <xdr:cNvCxnSpPr/>
      </xdr:nvCxnSpPr>
      <xdr:spPr>
        <a:xfrm>
          <a:off x="16230600" y="9981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134600</xdr:rowOff>
    </xdr:from>
    <xdr:ext cx="599010" cy="259045"/>
    <xdr:sp macro="" textlink="">
      <xdr:nvSpPr>
        <xdr:cNvPr id="580" name="教育費最大値テキスト"/>
        <xdr:cNvSpPr txBox="1"/>
      </xdr:nvSpPr>
      <xdr:spPr>
        <a:xfrm>
          <a:off x="16370300" y="853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133,570</a:t>
          </a:r>
          <a:endParaRPr kumimoji="1" lang="ja-JP" altLang="en-US" sz="1000" b="1">
            <a:latin typeface="ＭＳ Ｐゴシック"/>
          </a:endParaRPr>
        </a:p>
      </xdr:txBody>
    </xdr:sp>
    <xdr:clientData/>
  </xdr:oneCellAnchor>
  <xdr:twoCellAnchor>
    <xdr:from>
      <xdr:col>23</xdr:col>
      <xdr:colOff>428625</xdr:colOff>
      <xdr:row>51</xdr:row>
      <xdr:rowOff>16473</xdr:rowOff>
    </xdr:from>
    <xdr:to>
      <xdr:col>23</xdr:col>
      <xdr:colOff>606425</xdr:colOff>
      <xdr:row>51</xdr:row>
      <xdr:rowOff>16473</xdr:rowOff>
    </xdr:to>
    <xdr:cxnSp macro="">
      <xdr:nvCxnSpPr>
        <xdr:cNvPr id="581" name="直線コネクタ 580"/>
        <xdr:cNvCxnSpPr/>
      </xdr:nvCxnSpPr>
      <xdr:spPr>
        <a:xfrm>
          <a:off x="16230600" y="876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27534</xdr:rowOff>
    </xdr:from>
    <xdr:to>
      <xdr:col>23</xdr:col>
      <xdr:colOff>517525</xdr:colOff>
      <xdr:row>57</xdr:row>
      <xdr:rowOff>30625</xdr:rowOff>
    </xdr:to>
    <xdr:cxnSp macro="">
      <xdr:nvCxnSpPr>
        <xdr:cNvPr id="582" name="直線コネクタ 581"/>
        <xdr:cNvCxnSpPr/>
      </xdr:nvCxnSpPr>
      <xdr:spPr>
        <a:xfrm>
          <a:off x="15481300" y="9800184"/>
          <a:ext cx="838200" cy="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102807</xdr:rowOff>
    </xdr:from>
    <xdr:ext cx="534377" cy="259045"/>
    <xdr:sp macro="" textlink="">
      <xdr:nvSpPr>
        <xdr:cNvPr id="583" name="教育費平均値テキスト"/>
        <xdr:cNvSpPr txBox="1"/>
      </xdr:nvSpPr>
      <xdr:spPr>
        <a:xfrm>
          <a:off x="16370300" y="9532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44,324</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79930</xdr:rowOff>
    </xdr:from>
    <xdr:to>
      <xdr:col>23</xdr:col>
      <xdr:colOff>568325</xdr:colOff>
      <xdr:row>57</xdr:row>
      <xdr:rowOff>10080</xdr:rowOff>
    </xdr:to>
    <xdr:sp macro="" textlink="">
      <xdr:nvSpPr>
        <xdr:cNvPr id="584" name="フローチャート : 判断 583"/>
        <xdr:cNvSpPr/>
      </xdr:nvSpPr>
      <xdr:spPr>
        <a:xfrm>
          <a:off x="16268700" y="968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27534</xdr:rowOff>
    </xdr:from>
    <xdr:to>
      <xdr:col>22</xdr:col>
      <xdr:colOff>365125</xdr:colOff>
      <xdr:row>57</xdr:row>
      <xdr:rowOff>40433</xdr:rowOff>
    </xdr:to>
    <xdr:cxnSp macro="">
      <xdr:nvCxnSpPr>
        <xdr:cNvPr id="585" name="直線コネクタ 584"/>
        <xdr:cNvCxnSpPr/>
      </xdr:nvCxnSpPr>
      <xdr:spPr>
        <a:xfrm flipV="1">
          <a:off x="14592300" y="9800184"/>
          <a:ext cx="889000" cy="1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61402</xdr:rowOff>
    </xdr:from>
    <xdr:to>
      <xdr:col>22</xdr:col>
      <xdr:colOff>415925</xdr:colOff>
      <xdr:row>56</xdr:row>
      <xdr:rowOff>163002</xdr:rowOff>
    </xdr:to>
    <xdr:sp macro="" textlink="">
      <xdr:nvSpPr>
        <xdr:cNvPr id="586" name="フローチャート : 判断 585"/>
        <xdr:cNvSpPr/>
      </xdr:nvSpPr>
      <xdr:spPr>
        <a:xfrm>
          <a:off x="15430500" y="966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8079</xdr:rowOff>
    </xdr:from>
    <xdr:ext cx="534377" cy="259045"/>
    <xdr:sp macro="" textlink="">
      <xdr:nvSpPr>
        <xdr:cNvPr id="587" name="テキスト ボックス 586"/>
        <xdr:cNvSpPr txBox="1"/>
      </xdr:nvSpPr>
      <xdr:spPr>
        <a:xfrm>
          <a:off x="15214111" y="943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46,026</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151304</xdr:rowOff>
    </xdr:from>
    <xdr:to>
      <xdr:col>21</xdr:col>
      <xdr:colOff>161925</xdr:colOff>
      <xdr:row>57</xdr:row>
      <xdr:rowOff>40433</xdr:rowOff>
    </xdr:to>
    <xdr:cxnSp macro="">
      <xdr:nvCxnSpPr>
        <xdr:cNvPr id="588" name="直線コネクタ 587"/>
        <xdr:cNvCxnSpPr/>
      </xdr:nvCxnSpPr>
      <xdr:spPr>
        <a:xfrm>
          <a:off x="13703300" y="9752504"/>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54381</xdr:rowOff>
    </xdr:from>
    <xdr:to>
      <xdr:col>21</xdr:col>
      <xdr:colOff>212725</xdr:colOff>
      <xdr:row>56</xdr:row>
      <xdr:rowOff>155981</xdr:rowOff>
    </xdr:to>
    <xdr:sp macro="" textlink="">
      <xdr:nvSpPr>
        <xdr:cNvPr id="589" name="フローチャート : 判断 588"/>
        <xdr:cNvSpPr/>
      </xdr:nvSpPr>
      <xdr:spPr>
        <a:xfrm>
          <a:off x="14541500" y="965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1058</xdr:rowOff>
    </xdr:from>
    <xdr:ext cx="534377" cy="259045"/>
    <xdr:sp macro="" textlink="">
      <xdr:nvSpPr>
        <xdr:cNvPr id="590" name="テキスト ボックス 589"/>
        <xdr:cNvSpPr txBox="1"/>
      </xdr:nvSpPr>
      <xdr:spPr>
        <a:xfrm>
          <a:off x="14325111" y="943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46,671</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151304</xdr:rowOff>
    </xdr:from>
    <xdr:to>
      <xdr:col>19</xdr:col>
      <xdr:colOff>644525</xdr:colOff>
      <xdr:row>57</xdr:row>
      <xdr:rowOff>104311</xdr:rowOff>
    </xdr:to>
    <xdr:cxnSp macro="">
      <xdr:nvCxnSpPr>
        <xdr:cNvPr id="591" name="直線コネクタ 590"/>
        <xdr:cNvCxnSpPr/>
      </xdr:nvCxnSpPr>
      <xdr:spPr>
        <a:xfrm flipV="1">
          <a:off x="12814300" y="9752504"/>
          <a:ext cx="889000" cy="12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83751</xdr:rowOff>
    </xdr:from>
    <xdr:to>
      <xdr:col>20</xdr:col>
      <xdr:colOff>9525</xdr:colOff>
      <xdr:row>57</xdr:row>
      <xdr:rowOff>13901</xdr:rowOff>
    </xdr:to>
    <xdr:sp macro="" textlink="">
      <xdr:nvSpPr>
        <xdr:cNvPr id="592" name="フローチャート : 判断 591"/>
        <xdr:cNvSpPr/>
      </xdr:nvSpPr>
      <xdr:spPr>
        <a:xfrm>
          <a:off x="13652500" y="9684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30428</xdr:rowOff>
    </xdr:from>
    <xdr:ext cx="534377" cy="259045"/>
    <xdr:sp macro="" textlink="">
      <xdr:nvSpPr>
        <xdr:cNvPr id="593" name="テキスト ボックス 592"/>
        <xdr:cNvSpPr txBox="1"/>
      </xdr:nvSpPr>
      <xdr:spPr>
        <a:xfrm>
          <a:off x="13436111" y="94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43,973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86418</xdr:rowOff>
    </xdr:from>
    <xdr:to>
      <xdr:col>18</xdr:col>
      <xdr:colOff>492125</xdr:colOff>
      <xdr:row>57</xdr:row>
      <xdr:rowOff>16568</xdr:rowOff>
    </xdr:to>
    <xdr:sp macro="" textlink="">
      <xdr:nvSpPr>
        <xdr:cNvPr id="594" name="フローチャート : 判断 593"/>
        <xdr:cNvSpPr/>
      </xdr:nvSpPr>
      <xdr:spPr>
        <a:xfrm>
          <a:off x="12763500" y="9687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33095</xdr:rowOff>
    </xdr:from>
    <xdr:ext cx="534377" cy="259045"/>
    <xdr:sp macro="" textlink="">
      <xdr:nvSpPr>
        <xdr:cNvPr id="595" name="テキスト ボックス 594"/>
        <xdr:cNvSpPr txBox="1"/>
      </xdr:nvSpPr>
      <xdr:spPr>
        <a:xfrm>
          <a:off x="12547111" y="946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151275</xdr:rowOff>
    </xdr:from>
    <xdr:to>
      <xdr:col>23</xdr:col>
      <xdr:colOff>568325</xdr:colOff>
      <xdr:row>57</xdr:row>
      <xdr:rowOff>81425</xdr:rowOff>
    </xdr:to>
    <xdr:sp macro="" textlink="">
      <xdr:nvSpPr>
        <xdr:cNvPr id="601" name="円/楕円 600"/>
        <xdr:cNvSpPr/>
      </xdr:nvSpPr>
      <xdr:spPr>
        <a:xfrm>
          <a:off x="16268700" y="97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129702</xdr:rowOff>
    </xdr:from>
    <xdr:ext cx="534377" cy="259045"/>
    <xdr:sp macro="" textlink="">
      <xdr:nvSpPr>
        <xdr:cNvPr id="602" name="教育費該当値テキスト"/>
        <xdr:cNvSpPr txBox="1"/>
      </xdr:nvSpPr>
      <xdr:spPr>
        <a:xfrm>
          <a:off x="16370300" y="9730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37,770</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148184</xdr:rowOff>
    </xdr:from>
    <xdr:to>
      <xdr:col>22</xdr:col>
      <xdr:colOff>415925</xdr:colOff>
      <xdr:row>57</xdr:row>
      <xdr:rowOff>78334</xdr:rowOff>
    </xdr:to>
    <xdr:sp macro="" textlink="">
      <xdr:nvSpPr>
        <xdr:cNvPr id="603" name="円/楕円 602"/>
        <xdr:cNvSpPr/>
      </xdr:nvSpPr>
      <xdr:spPr>
        <a:xfrm>
          <a:off x="15430500" y="97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69461</xdr:rowOff>
    </xdr:from>
    <xdr:ext cx="534377" cy="259045"/>
    <xdr:sp macro="" textlink="">
      <xdr:nvSpPr>
        <xdr:cNvPr id="604" name="テキスト ボックス 603"/>
        <xdr:cNvSpPr txBox="1"/>
      </xdr:nvSpPr>
      <xdr:spPr>
        <a:xfrm>
          <a:off x="15214111" y="98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38,054</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161083</xdr:rowOff>
    </xdr:from>
    <xdr:to>
      <xdr:col>21</xdr:col>
      <xdr:colOff>212725</xdr:colOff>
      <xdr:row>57</xdr:row>
      <xdr:rowOff>91233</xdr:rowOff>
    </xdr:to>
    <xdr:sp macro="" textlink="">
      <xdr:nvSpPr>
        <xdr:cNvPr id="605" name="円/楕円 604"/>
        <xdr:cNvSpPr/>
      </xdr:nvSpPr>
      <xdr:spPr>
        <a:xfrm>
          <a:off x="14541500" y="976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82360</xdr:rowOff>
    </xdr:from>
    <xdr:ext cx="534377" cy="259045"/>
    <xdr:sp macro="" textlink="">
      <xdr:nvSpPr>
        <xdr:cNvPr id="606" name="テキスト ボックス 605"/>
        <xdr:cNvSpPr txBox="1"/>
      </xdr:nvSpPr>
      <xdr:spPr>
        <a:xfrm>
          <a:off x="14325111" y="985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36,869</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100504</xdr:rowOff>
    </xdr:from>
    <xdr:to>
      <xdr:col>20</xdr:col>
      <xdr:colOff>9525</xdr:colOff>
      <xdr:row>57</xdr:row>
      <xdr:rowOff>30654</xdr:rowOff>
    </xdr:to>
    <xdr:sp macro="" textlink="">
      <xdr:nvSpPr>
        <xdr:cNvPr id="607" name="円/楕円 606"/>
        <xdr:cNvSpPr/>
      </xdr:nvSpPr>
      <xdr:spPr>
        <a:xfrm>
          <a:off x="13652500" y="970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21781</xdr:rowOff>
    </xdr:from>
    <xdr:ext cx="534377" cy="259045"/>
    <xdr:sp macro="" textlink="">
      <xdr:nvSpPr>
        <xdr:cNvPr id="608" name="テキスト ボックス 607"/>
        <xdr:cNvSpPr txBox="1"/>
      </xdr:nvSpPr>
      <xdr:spPr>
        <a:xfrm>
          <a:off x="13436111" y="97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42,434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53511</xdr:rowOff>
    </xdr:from>
    <xdr:to>
      <xdr:col>18</xdr:col>
      <xdr:colOff>492125</xdr:colOff>
      <xdr:row>57</xdr:row>
      <xdr:rowOff>155111</xdr:rowOff>
    </xdr:to>
    <xdr:sp macro="" textlink="">
      <xdr:nvSpPr>
        <xdr:cNvPr id="609" name="円/楕円 608"/>
        <xdr:cNvSpPr/>
      </xdr:nvSpPr>
      <xdr:spPr>
        <a:xfrm>
          <a:off x="12763500" y="98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146238</xdr:rowOff>
    </xdr:from>
    <xdr:ext cx="534377" cy="259045"/>
    <xdr:sp macro="" textlink="">
      <xdr:nvSpPr>
        <xdr:cNvPr id="610" name="テキスト ボックス 609"/>
        <xdr:cNvSpPr txBox="1"/>
      </xdr:nvSpPr>
      <xdr:spPr>
        <a:xfrm>
          <a:off x="12547111" y="99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31,001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52/100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0" name="テキスト ボックス 62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151264</xdr:rowOff>
    </xdr:from>
    <xdr:to>
      <xdr:col>23</xdr:col>
      <xdr:colOff>516889</xdr:colOff>
      <xdr:row>79</xdr:row>
      <xdr:rowOff>44450</xdr:rowOff>
    </xdr:to>
    <xdr:cxnSp macro="">
      <xdr:nvCxnSpPr>
        <xdr:cNvPr id="634" name="直線コネクタ 633"/>
        <xdr:cNvCxnSpPr/>
      </xdr:nvCxnSpPr>
      <xdr:spPr>
        <a:xfrm flipV="1">
          <a:off x="16317595" y="12324214"/>
          <a:ext cx="1269" cy="1264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65206</xdr:rowOff>
    </xdr:from>
    <xdr:ext cx="249299" cy="259045"/>
    <xdr:sp macro="" textlink="">
      <xdr:nvSpPr>
        <xdr:cNvPr id="635" name="災害復旧費最小値テキスト"/>
        <xdr:cNvSpPr txBox="1"/>
      </xdr:nvSpPr>
      <xdr:spPr>
        <a:xfrm>
          <a:off x="16370300" y="13609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97941</xdr:rowOff>
    </xdr:from>
    <xdr:ext cx="534377" cy="259045"/>
    <xdr:sp macro="" textlink="">
      <xdr:nvSpPr>
        <xdr:cNvPr id="637" name="災害復旧費最大値テキスト"/>
        <xdr:cNvSpPr txBox="1"/>
      </xdr:nvSpPr>
      <xdr:spPr>
        <a:xfrm>
          <a:off x="16370300" y="1209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66,393</a:t>
          </a:r>
          <a:endParaRPr kumimoji="1" lang="ja-JP" altLang="en-US" sz="1000" b="1">
            <a:latin typeface="ＭＳ Ｐゴシック"/>
          </a:endParaRPr>
        </a:p>
      </xdr:txBody>
    </xdr:sp>
    <xdr:clientData/>
  </xdr:oneCellAnchor>
  <xdr:twoCellAnchor>
    <xdr:from>
      <xdr:col>23</xdr:col>
      <xdr:colOff>428625</xdr:colOff>
      <xdr:row>71</xdr:row>
      <xdr:rowOff>151264</xdr:rowOff>
    </xdr:from>
    <xdr:to>
      <xdr:col>23</xdr:col>
      <xdr:colOff>606425</xdr:colOff>
      <xdr:row>71</xdr:row>
      <xdr:rowOff>151264</xdr:rowOff>
    </xdr:to>
    <xdr:cxnSp macro="">
      <xdr:nvCxnSpPr>
        <xdr:cNvPr id="638" name="直線コネクタ 637"/>
        <xdr:cNvCxnSpPr/>
      </xdr:nvCxnSpPr>
      <xdr:spPr>
        <a:xfrm>
          <a:off x="16230600" y="1232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154106</xdr:rowOff>
    </xdr:from>
    <xdr:ext cx="469744" cy="259045"/>
    <xdr:sp macro="" textlink="">
      <xdr:nvSpPr>
        <xdr:cNvPr id="640" name="災害復旧費平均値テキスト"/>
        <xdr:cNvSpPr txBox="1"/>
      </xdr:nvSpPr>
      <xdr:spPr>
        <a:xfrm>
          <a:off x="16370300" y="133557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131229</xdr:rowOff>
    </xdr:from>
    <xdr:to>
      <xdr:col>23</xdr:col>
      <xdr:colOff>568325</xdr:colOff>
      <xdr:row>79</xdr:row>
      <xdr:rowOff>61379</xdr:rowOff>
    </xdr:to>
    <xdr:sp macro="" textlink="">
      <xdr:nvSpPr>
        <xdr:cNvPr id="641" name="フローチャート : 判断 640"/>
        <xdr:cNvSpPr/>
      </xdr:nvSpPr>
      <xdr:spPr>
        <a:xfrm>
          <a:off x="16268700" y="1350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42" name="直線コネクタ 641"/>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146907</xdr:rowOff>
    </xdr:from>
    <xdr:to>
      <xdr:col>22</xdr:col>
      <xdr:colOff>415925</xdr:colOff>
      <xdr:row>79</xdr:row>
      <xdr:rowOff>77057</xdr:rowOff>
    </xdr:to>
    <xdr:sp macro="" textlink="">
      <xdr:nvSpPr>
        <xdr:cNvPr id="643" name="フローチャート : 判断 642"/>
        <xdr:cNvSpPr/>
      </xdr:nvSpPr>
      <xdr:spPr>
        <a:xfrm>
          <a:off x="15430500" y="1352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93584</xdr:rowOff>
    </xdr:from>
    <xdr:ext cx="378565" cy="259045"/>
    <xdr:sp macro="" textlink="">
      <xdr:nvSpPr>
        <xdr:cNvPr id="644" name="テキスト ボックス 643"/>
        <xdr:cNvSpPr txBox="1"/>
      </xdr:nvSpPr>
      <xdr:spPr>
        <a:xfrm>
          <a:off x="15292017" y="1329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5" name="直線コネクタ 644"/>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139573</xdr:rowOff>
    </xdr:from>
    <xdr:to>
      <xdr:col>21</xdr:col>
      <xdr:colOff>212725</xdr:colOff>
      <xdr:row>79</xdr:row>
      <xdr:rowOff>69723</xdr:rowOff>
    </xdr:to>
    <xdr:sp macro="" textlink="">
      <xdr:nvSpPr>
        <xdr:cNvPr id="646" name="フローチャート : 判断 645"/>
        <xdr:cNvSpPr/>
      </xdr:nvSpPr>
      <xdr:spPr>
        <a:xfrm>
          <a:off x="14541500" y="13512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86250</xdr:rowOff>
    </xdr:from>
    <xdr:ext cx="469744" cy="259045"/>
    <xdr:sp macro="" textlink="">
      <xdr:nvSpPr>
        <xdr:cNvPr id="647" name="テキスト ボックス 646"/>
        <xdr:cNvSpPr txBox="1"/>
      </xdr:nvSpPr>
      <xdr:spPr>
        <a:xfrm>
          <a:off x="14357427" y="13287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8" name="直線コネクタ 647"/>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126391</xdr:rowOff>
    </xdr:from>
    <xdr:to>
      <xdr:col>20</xdr:col>
      <xdr:colOff>9525</xdr:colOff>
      <xdr:row>79</xdr:row>
      <xdr:rowOff>56541</xdr:rowOff>
    </xdr:to>
    <xdr:sp macro="" textlink="">
      <xdr:nvSpPr>
        <xdr:cNvPr id="649" name="フローチャート : 判断 648"/>
        <xdr:cNvSpPr/>
      </xdr:nvSpPr>
      <xdr:spPr>
        <a:xfrm>
          <a:off x="13652500" y="1349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73068</xdr:rowOff>
    </xdr:from>
    <xdr:ext cx="469744" cy="259045"/>
    <xdr:sp macro="" textlink="">
      <xdr:nvSpPr>
        <xdr:cNvPr id="650" name="テキスト ボックス 649"/>
        <xdr:cNvSpPr txBox="1"/>
      </xdr:nvSpPr>
      <xdr:spPr>
        <a:xfrm>
          <a:off x="13468427" y="1327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104730</xdr:rowOff>
    </xdr:from>
    <xdr:to>
      <xdr:col>18</xdr:col>
      <xdr:colOff>492125</xdr:colOff>
      <xdr:row>79</xdr:row>
      <xdr:rowOff>34880</xdr:rowOff>
    </xdr:to>
    <xdr:sp macro="" textlink="">
      <xdr:nvSpPr>
        <xdr:cNvPr id="651" name="フローチャート : 判断 650"/>
        <xdr:cNvSpPr/>
      </xdr:nvSpPr>
      <xdr:spPr>
        <a:xfrm>
          <a:off x="127635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51407</xdr:rowOff>
    </xdr:from>
    <xdr:ext cx="469744" cy="259045"/>
    <xdr:sp macro="" textlink="">
      <xdr:nvSpPr>
        <xdr:cNvPr id="652" name="テキスト ボックス 651"/>
        <xdr:cNvSpPr txBox="1"/>
      </xdr:nvSpPr>
      <xdr:spPr>
        <a:xfrm>
          <a:off x="12579427" y="132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109656</xdr:rowOff>
    </xdr:from>
    <xdr:ext cx="249299" cy="259045"/>
    <xdr:sp macro="" textlink="">
      <xdr:nvSpPr>
        <xdr:cNvPr id="659" name="災害復旧費該当値テキスト"/>
        <xdr:cNvSpPr txBox="1"/>
      </xdr:nvSpPr>
      <xdr:spPr>
        <a:xfrm>
          <a:off x="16370300" y="13482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62" name="円/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63" name="テキスト ボックス 662"/>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4" name="円/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5" name="テキスト ボックス 664"/>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59/100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50426</xdr:rowOff>
    </xdr:from>
    <xdr:to>
      <xdr:col>23</xdr:col>
      <xdr:colOff>516889</xdr:colOff>
      <xdr:row>98</xdr:row>
      <xdr:rowOff>106139</xdr:rowOff>
    </xdr:to>
    <xdr:cxnSp macro="">
      <xdr:nvCxnSpPr>
        <xdr:cNvPr id="693" name="直線コネクタ 692"/>
        <xdr:cNvCxnSpPr/>
      </xdr:nvCxnSpPr>
      <xdr:spPr>
        <a:xfrm flipV="1">
          <a:off x="16317595" y="15652376"/>
          <a:ext cx="1269" cy="1255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109966</xdr:rowOff>
    </xdr:from>
    <xdr:ext cx="534377" cy="259045"/>
    <xdr:sp macro="" textlink="">
      <xdr:nvSpPr>
        <xdr:cNvPr id="694" name="公債費最小値テキスト"/>
        <xdr:cNvSpPr txBox="1"/>
      </xdr:nvSpPr>
      <xdr:spPr>
        <a:xfrm>
          <a:off x="16370300" y="1691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15,083</a:t>
          </a:r>
          <a:endParaRPr kumimoji="1" lang="ja-JP" altLang="en-US" sz="1000" b="1">
            <a:latin typeface="ＭＳ Ｐゴシック"/>
          </a:endParaRPr>
        </a:p>
      </xdr:txBody>
    </xdr:sp>
    <xdr:clientData/>
  </xdr:oneCellAnchor>
  <xdr:twoCellAnchor>
    <xdr:from>
      <xdr:col>23</xdr:col>
      <xdr:colOff>428625</xdr:colOff>
      <xdr:row>98</xdr:row>
      <xdr:rowOff>106139</xdr:rowOff>
    </xdr:from>
    <xdr:to>
      <xdr:col>23</xdr:col>
      <xdr:colOff>606425</xdr:colOff>
      <xdr:row>98</xdr:row>
      <xdr:rowOff>106139</xdr:rowOff>
    </xdr:to>
    <xdr:cxnSp macro="">
      <xdr:nvCxnSpPr>
        <xdr:cNvPr id="695" name="直線コネクタ 694"/>
        <xdr:cNvCxnSpPr/>
      </xdr:nvCxnSpPr>
      <xdr:spPr>
        <a:xfrm>
          <a:off x="16230600" y="1690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168553</xdr:rowOff>
    </xdr:from>
    <xdr:ext cx="599010" cy="259045"/>
    <xdr:sp macro="" textlink="">
      <xdr:nvSpPr>
        <xdr:cNvPr id="696" name="公債費最大値テキスト"/>
        <xdr:cNvSpPr txBox="1"/>
      </xdr:nvSpPr>
      <xdr:spPr>
        <a:xfrm>
          <a:off x="16370300" y="15427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130,451</a:t>
          </a:r>
          <a:endParaRPr kumimoji="1" lang="ja-JP" altLang="en-US" sz="1000" b="1">
            <a:latin typeface="ＭＳ Ｐゴシック"/>
          </a:endParaRPr>
        </a:p>
      </xdr:txBody>
    </xdr:sp>
    <xdr:clientData/>
  </xdr:oneCellAnchor>
  <xdr:twoCellAnchor>
    <xdr:from>
      <xdr:col>23</xdr:col>
      <xdr:colOff>428625</xdr:colOff>
      <xdr:row>91</xdr:row>
      <xdr:rowOff>50426</xdr:rowOff>
    </xdr:from>
    <xdr:to>
      <xdr:col>23</xdr:col>
      <xdr:colOff>606425</xdr:colOff>
      <xdr:row>91</xdr:row>
      <xdr:rowOff>50426</xdr:rowOff>
    </xdr:to>
    <xdr:cxnSp macro="">
      <xdr:nvCxnSpPr>
        <xdr:cNvPr id="697" name="直線コネクタ 696"/>
        <xdr:cNvCxnSpPr/>
      </xdr:nvCxnSpPr>
      <xdr:spPr>
        <a:xfrm>
          <a:off x="16230600" y="1565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168166</xdr:rowOff>
    </xdr:from>
    <xdr:to>
      <xdr:col>23</xdr:col>
      <xdr:colOff>517525</xdr:colOff>
      <xdr:row>98</xdr:row>
      <xdr:rowOff>3476</xdr:rowOff>
    </xdr:to>
    <xdr:cxnSp macro="">
      <xdr:nvCxnSpPr>
        <xdr:cNvPr id="698" name="直線コネクタ 697"/>
        <xdr:cNvCxnSpPr/>
      </xdr:nvCxnSpPr>
      <xdr:spPr>
        <a:xfrm flipV="1">
          <a:off x="15481300" y="16798816"/>
          <a:ext cx="838200" cy="6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68277</xdr:rowOff>
    </xdr:from>
    <xdr:ext cx="534377" cy="259045"/>
    <xdr:sp macro="" textlink="">
      <xdr:nvSpPr>
        <xdr:cNvPr id="699" name="公債費平均値テキスト"/>
        <xdr:cNvSpPr txBox="1"/>
      </xdr:nvSpPr>
      <xdr:spPr>
        <a:xfrm>
          <a:off x="16370300" y="165274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45400</xdr:rowOff>
    </xdr:from>
    <xdr:to>
      <xdr:col>23</xdr:col>
      <xdr:colOff>568325</xdr:colOff>
      <xdr:row>97</xdr:row>
      <xdr:rowOff>147000</xdr:rowOff>
    </xdr:to>
    <xdr:sp macro="" textlink="">
      <xdr:nvSpPr>
        <xdr:cNvPr id="700" name="フローチャート : 判断 699"/>
        <xdr:cNvSpPr/>
      </xdr:nvSpPr>
      <xdr:spPr>
        <a:xfrm>
          <a:off x="16268700" y="1667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3476</xdr:rowOff>
    </xdr:from>
    <xdr:to>
      <xdr:col>22</xdr:col>
      <xdr:colOff>365125</xdr:colOff>
      <xdr:row>98</xdr:row>
      <xdr:rowOff>7200</xdr:rowOff>
    </xdr:to>
    <xdr:cxnSp macro="">
      <xdr:nvCxnSpPr>
        <xdr:cNvPr id="701" name="直線コネクタ 700"/>
        <xdr:cNvCxnSpPr/>
      </xdr:nvCxnSpPr>
      <xdr:spPr>
        <a:xfrm flipV="1">
          <a:off x="14592300" y="16805576"/>
          <a:ext cx="889000" cy="3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67335</xdr:rowOff>
    </xdr:from>
    <xdr:to>
      <xdr:col>22</xdr:col>
      <xdr:colOff>415925</xdr:colOff>
      <xdr:row>97</xdr:row>
      <xdr:rowOff>168935</xdr:rowOff>
    </xdr:to>
    <xdr:sp macro="" textlink="">
      <xdr:nvSpPr>
        <xdr:cNvPr id="702" name="フローチャート : 判断 701"/>
        <xdr:cNvSpPr/>
      </xdr:nvSpPr>
      <xdr:spPr>
        <a:xfrm>
          <a:off x="15430500" y="1669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14012</xdr:rowOff>
    </xdr:from>
    <xdr:ext cx="534377" cy="259045"/>
    <xdr:sp macro="" textlink="">
      <xdr:nvSpPr>
        <xdr:cNvPr id="703" name="テキスト ボックス 702"/>
        <xdr:cNvSpPr txBox="1"/>
      </xdr:nvSpPr>
      <xdr:spPr>
        <a:xfrm>
          <a:off x="15214111" y="1647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29,731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7200</xdr:rowOff>
    </xdr:from>
    <xdr:to>
      <xdr:col>21</xdr:col>
      <xdr:colOff>161925</xdr:colOff>
      <xdr:row>98</xdr:row>
      <xdr:rowOff>33063</xdr:rowOff>
    </xdr:to>
    <xdr:cxnSp macro="">
      <xdr:nvCxnSpPr>
        <xdr:cNvPr id="704" name="直線コネクタ 703"/>
        <xdr:cNvCxnSpPr/>
      </xdr:nvCxnSpPr>
      <xdr:spPr>
        <a:xfrm flipV="1">
          <a:off x="13703300" y="16809300"/>
          <a:ext cx="889000" cy="25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18197</xdr:rowOff>
    </xdr:from>
    <xdr:to>
      <xdr:col>21</xdr:col>
      <xdr:colOff>212725</xdr:colOff>
      <xdr:row>97</xdr:row>
      <xdr:rowOff>119797</xdr:rowOff>
    </xdr:to>
    <xdr:sp macro="" textlink="">
      <xdr:nvSpPr>
        <xdr:cNvPr id="705" name="フローチャート : 判断 704"/>
        <xdr:cNvSpPr/>
      </xdr:nvSpPr>
      <xdr:spPr>
        <a:xfrm>
          <a:off x="14541500" y="1664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136324</xdr:rowOff>
    </xdr:from>
    <xdr:ext cx="534377" cy="259045"/>
    <xdr:sp macro="" textlink="">
      <xdr:nvSpPr>
        <xdr:cNvPr id="706" name="テキスト ボックス 705"/>
        <xdr:cNvSpPr txBox="1"/>
      </xdr:nvSpPr>
      <xdr:spPr>
        <a:xfrm>
          <a:off x="14325111" y="16424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34,245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25922</xdr:rowOff>
    </xdr:from>
    <xdr:to>
      <xdr:col>19</xdr:col>
      <xdr:colOff>644525</xdr:colOff>
      <xdr:row>98</xdr:row>
      <xdr:rowOff>33063</xdr:rowOff>
    </xdr:to>
    <xdr:cxnSp macro="">
      <xdr:nvCxnSpPr>
        <xdr:cNvPr id="707" name="直線コネクタ 706"/>
        <xdr:cNvCxnSpPr/>
      </xdr:nvCxnSpPr>
      <xdr:spPr>
        <a:xfrm>
          <a:off x="12814300" y="16828022"/>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15367</xdr:rowOff>
    </xdr:from>
    <xdr:to>
      <xdr:col>20</xdr:col>
      <xdr:colOff>9525</xdr:colOff>
      <xdr:row>97</xdr:row>
      <xdr:rowOff>116967</xdr:rowOff>
    </xdr:to>
    <xdr:sp macro="" textlink="">
      <xdr:nvSpPr>
        <xdr:cNvPr id="708" name="フローチャート : 判断 707"/>
        <xdr:cNvSpPr/>
      </xdr:nvSpPr>
      <xdr:spPr>
        <a:xfrm>
          <a:off x="13652500" y="166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133494</xdr:rowOff>
    </xdr:from>
    <xdr:ext cx="534377" cy="259045"/>
    <xdr:sp macro="" textlink="">
      <xdr:nvSpPr>
        <xdr:cNvPr id="709" name="テキスト ボックス 708"/>
        <xdr:cNvSpPr txBox="1"/>
      </xdr:nvSpPr>
      <xdr:spPr>
        <a:xfrm>
          <a:off x="13436111" y="164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34,505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169290</xdr:rowOff>
    </xdr:from>
    <xdr:to>
      <xdr:col>18</xdr:col>
      <xdr:colOff>492125</xdr:colOff>
      <xdr:row>97</xdr:row>
      <xdr:rowOff>99440</xdr:rowOff>
    </xdr:to>
    <xdr:sp macro="" textlink="">
      <xdr:nvSpPr>
        <xdr:cNvPr id="710" name="フローチャート : 判断 709"/>
        <xdr:cNvSpPr/>
      </xdr:nvSpPr>
      <xdr:spPr>
        <a:xfrm>
          <a:off x="12763500" y="1662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115967</xdr:rowOff>
    </xdr:from>
    <xdr:ext cx="534377" cy="259045"/>
    <xdr:sp macro="" textlink="">
      <xdr:nvSpPr>
        <xdr:cNvPr id="711" name="テキスト ボックス 710"/>
        <xdr:cNvSpPr txBox="1"/>
      </xdr:nvSpPr>
      <xdr:spPr>
        <a:xfrm>
          <a:off x="12547111" y="1640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117366</xdr:rowOff>
    </xdr:from>
    <xdr:to>
      <xdr:col>23</xdr:col>
      <xdr:colOff>568325</xdr:colOff>
      <xdr:row>98</xdr:row>
      <xdr:rowOff>47516</xdr:rowOff>
    </xdr:to>
    <xdr:sp macro="" textlink="">
      <xdr:nvSpPr>
        <xdr:cNvPr id="717" name="円/楕円 716"/>
        <xdr:cNvSpPr/>
      </xdr:nvSpPr>
      <xdr:spPr>
        <a:xfrm>
          <a:off x="16268700" y="1674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32293</xdr:rowOff>
    </xdr:from>
    <xdr:ext cx="534377" cy="259045"/>
    <xdr:sp macro="" textlink="">
      <xdr:nvSpPr>
        <xdr:cNvPr id="718" name="公債費該当値テキスト"/>
        <xdr:cNvSpPr txBox="1"/>
      </xdr:nvSpPr>
      <xdr:spPr>
        <a:xfrm>
          <a:off x="16370300" y="1666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25,135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124126</xdr:rowOff>
    </xdr:from>
    <xdr:to>
      <xdr:col>22</xdr:col>
      <xdr:colOff>415925</xdr:colOff>
      <xdr:row>98</xdr:row>
      <xdr:rowOff>54276</xdr:rowOff>
    </xdr:to>
    <xdr:sp macro="" textlink="">
      <xdr:nvSpPr>
        <xdr:cNvPr id="719" name="円/楕円 718"/>
        <xdr:cNvSpPr/>
      </xdr:nvSpPr>
      <xdr:spPr>
        <a:xfrm>
          <a:off x="15430500" y="167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45403</xdr:rowOff>
    </xdr:from>
    <xdr:ext cx="534377" cy="259045"/>
    <xdr:sp macro="" textlink="">
      <xdr:nvSpPr>
        <xdr:cNvPr id="720" name="テキスト ボックス 719"/>
        <xdr:cNvSpPr txBox="1"/>
      </xdr:nvSpPr>
      <xdr:spPr>
        <a:xfrm>
          <a:off x="15214111" y="1684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24,514</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127850</xdr:rowOff>
    </xdr:from>
    <xdr:to>
      <xdr:col>21</xdr:col>
      <xdr:colOff>212725</xdr:colOff>
      <xdr:row>98</xdr:row>
      <xdr:rowOff>58000</xdr:rowOff>
    </xdr:to>
    <xdr:sp macro="" textlink="">
      <xdr:nvSpPr>
        <xdr:cNvPr id="721" name="円/楕円 720"/>
        <xdr:cNvSpPr/>
      </xdr:nvSpPr>
      <xdr:spPr>
        <a:xfrm>
          <a:off x="14541500" y="1675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49127</xdr:rowOff>
    </xdr:from>
    <xdr:ext cx="534377" cy="259045"/>
    <xdr:sp macro="" textlink="">
      <xdr:nvSpPr>
        <xdr:cNvPr id="722" name="テキスト ボックス 721"/>
        <xdr:cNvSpPr txBox="1"/>
      </xdr:nvSpPr>
      <xdr:spPr>
        <a:xfrm>
          <a:off x="14325111" y="16851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24,172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153713</xdr:rowOff>
    </xdr:from>
    <xdr:to>
      <xdr:col>20</xdr:col>
      <xdr:colOff>9525</xdr:colOff>
      <xdr:row>98</xdr:row>
      <xdr:rowOff>83863</xdr:rowOff>
    </xdr:to>
    <xdr:sp macro="" textlink="">
      <xdr:nvSpPr>
        <xdr:cNvPr id="723" name="円/楕円 722"/>
        <xdr:cNvSpPr/>
      </xdr:nvSpPr>
      <xdr:spPr>
        <a:xfrm>
          <a:off x="13652500" y="1678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74990</xdr:rowOff>
    </xdr:from>
    <xdr:ext cx="534377" cy="259045"/>
    <xdr:sp macro="" textlink="">
      <xdr:nvSpPr>
        <xdr:cNvPr id="724" name="テキスト ボックス 723"/>
        <xdr:cNvSpPr txBox="1"/>
      </xdr:nvSpPr>
      <xdr:spPr>
        <a:xfrm>
          <a:off x="13436111" y="16877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21,796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146572</xdr:rowOff>
    </xdr:from>
    <xdr:to>
      <xdr:col>18</xdr:col>
      <xdr:colOff>492125</xdr:colOff>
      <xdr:row>98</xdr:row>
      <xdr:rowOff>76722</xdr:rowOff>
    </xdr:to>
    <xdr:sp macro="" textlink="">
      <xdr:nvSpPr>
        <xdr:cNvPr id="725" name="円/楕円 724"/>
        <xdr:cNvSpPr/>
      </xdr:nvSpPr>
      <xdr:spPr>
        <a:xfrm>
          <a:off x="12763500" y="167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67849</xdr:rowOff>
    </xdr:from>
    <xdr:ext cx="534377" cy="259045"/>
    <xdr:sp macro="" textlink="">
      <xdr:nvSpPr>
        <xdr:cNvPr id="726" name="テキスト ボックス 725"/>
        <xdr:cNvSpPr txBox="1"/>
      </xdr:nvSpPr>
      <xdr:spPr>
        <a:xfrm>
          <a:off x="12547111" y="1686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22,452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116078</xdr:rowOff>
    </xdr:from>
    <xdr:to>
      <xdr:col>32</xdr:col>
      <xdr:colOff>186689</xdr:colOff>
      <xdr:row>39</xdr:row>
      <xdr:rowOff>44450</xdr:rowOff>
    </xdr:to>
    <xdr:cxnSp macro="">
      <xdr:nvCxnSpPr>
        <xdr:cNvPr id="750" name="直線コネクタ 749"/>
        <xdr:cNvCxnSpPr/>
      </xdr:nvCxnSpPr>
      <xdr:spPr>
        <a:xfrm flipV="1">
          <a:off x="22159595" y="5259578"/>
          <a:ext cx="1269" cy="1471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76979</xdr:rowOff>
    </xdr:from>
    <xdr:ext cx="249299" cy="259045"/>
    <xdr:sp macro="" textlink="">
      <xdr:nvSpPr>
        <xdr:cNvPr id="751" name="諸支出金最小値テキスト"/>
        <xdr:cNvSpPr txBox="1"/>
      </xdr:nvSpPr>
      <xdr:spPr>
        <a:xfrm>
          <a:off x="22212300" y="6763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62755</xdr:rowOff>
    </xdr:from>
    <xdr:ext cx="469744" cy="259045"/>
    <xdr:sp macro="" textlink="">
      <xdr:nvSpPr>
        <xdr:cNvPr id="753" name="諸支出金最大値テキスト"/>
        <xdr:cNvSpPr txBox="1"/>
      </xdr:nvSpPr>
      <xdr:spPr>
        <a:xfrm>
          <a:off x="22212300" y="5034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3,862</a:t>
          </a:r>
          <a:endParaRPr kumimoji="1" lang="ja-JP" altLang="en-US" sz="1000" b="1">
            <a:latin typeface="ＭＳ Ｐゴシック"/>
          </a:endParaRPr>
        </a:p>
      </xdr:txBody>
    </xdr:sp>
    <xdr:clientData/>
  </xdr:oneCellAnchor>
  <xdr:twoCellAnchor>
    <xdr:from>
      <xdr:col>32</xdr:col>
      <xdr:colOff>98425</xdr:colOff>
      <xdr:row>30</xdr:row>
      <xdr:rowOff>116078</xdr:rowOff>
    </xdr:from>
    <xdr:to>
      <xdr:col>32</xdr:col>
      <xdr:colOff>276225</xdr:colOff>
      <xdr:row>30</xdr:row>
      <xdr:rowOff>116078</xdr:rowOff>
    </xdr:to>
    <xdr:cxnSp macro="">
      <xdr:nvCxnSpPr>
        <xdr:cNvPr id="754" name="直線コネクタ 753"/>
        <xdr:cNvCxnSpPr/>
      </xdr:nvCxnSpPr>
      <xdr:spPr>
        <a:xfrm>
          <a:off x="22072600" y="525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165879</xdr:rowOff>
    </xdr:from>
    <xdr:ext cx="313932" cy="259045"/>
    <xdr:sp macro="" textlink="">
      <xdr:nvSpPr>
        <xdr:cNvPr id="756" name="諸支出金平均値テキスト"/>
        <xdr:cNvSpPr txBox="1"/>
      </xdr:nvSpPr>
      <xdr:spPr>
        <a:xfrm>
          <a:off x="22212300" y="650952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143002</xdr:rowOff>
    </xdr:from>
    <xdr:to>
      <xdr:col>32</xdr:col>
      <xdr:colOff>238125</xdr:colOff>
      <xdr:row>39</xdr:row>
      <xdr:rowOff>73152</xdr:rowOff>
    </xdr:to>
    <xdr:sp macro="" textlink="">
      <xdr:nvSpPr>
        <xdr:cNvPr id="757" name="フローチャート : 判断 756"/>
        <xdr:cNvSpPr/>
      </xdr:nvSpPr>
      <xdr:spPr>
        <a:xfrm>
          <a:off x="22110700" y="665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138049</xdr:rowOff>
    </xdr:from>
    <xdr:to>
      <xdr:col>31</xdr:col>
      <xdr:colOff>85725</xdr:colOff>
      <xdr:row>39</xdr:row>
      <xdr:rowOff>68199</xdr:rowOff>
    </xdr:to>
    <xdr:sp macro="" textlink="">
      <xdr:nvSpPr>
        <xdr:cNvPr id="759" name="フローチャート : 判断 758"/>
        <xdr:cNvSpPr/>
      </xdr:nvSpPr>
      <xdr:spPr>
        <a:xfrm>
          <a:off x="21272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84726</xdr:rowOff>
    </xdr:from>
    <xdr:ext cx="313932" cy="259045"/>
    <xdr:sp macro="" textlink="">
      <xdr:nvSpPr>
        <xdr:cNvPr id="760" name="テキスト ボックス 759"/>
        <xdr:cNvSpPr txBox="1"/>
      </xdr:nvSpPr>
      <xdr:spPr>
        <a:xfrm>
          <a:off x="21166333" y="64283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104140</xdr:rowOff>
    </xdr:from>
    <xdr:to>
      <xdr:col>29</xdr:col>
      <xdr:colOff>568325</xdr:colOff>
      <xdr:row>39</xdr:row>
      <xdr:rowOff>34290</xdr:rowOff>
    </xdr:to>
    <xdr:sp macro="" textlink="">
      <xdr:nvSpPr>
        <xdr:cNvPr id="762" name="フローチャート : 判断 761"/>
        <xdr:cNvSpPr/>
      </xdr:nvSpPr>
      <xdr:spPr>
        <a:xfrm>
          <a:off x="20383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50817</xdr:rowOff>
    </xdr:from>
    <xdr:ext cx="378565" cy="259045"/>
    <xdr:sp macro="" textlink="">
      <xdr:nvSpPr>
        <xdr:cNvPr id="763" name="テキスト ボックス 762"/>
        <xdr:cNvSpPr txBox="1"/>
      </xdr:nvSpPr>
      <xdr:spPr>
        <a:xfrm>
          <a:off x="20245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76327</xdr:rowOff>
    </xdr:from>
    <xdr:to>
      <xdr:col>28</xdr:col>
      <xdr:colOff>365125</xdr:colOff>
      <xdr:row>39</xdr:row>
      <xdr:rowOff>6477</xdr:rowOff>
    </xdr:to>
    <xdr:sp macro="" textlink="">
      <xdr:nvSpPr>
        <xdr:cNvPr id="765" name="フローチャート : 判断 764"/>
        <xdr:cNvSpPr/>
      </xdr:nvSpPr>
      <xdr:spPr>
        <a:xfrm>
          <a:off x="19494500" y="659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23004</xdr:rowOff>
    </xdr:from>
    <xdr:ext cx="378565" cy="259045"/>
    <xdr:sp macro="" textlink="">
      <xdr:nvSpPr>
        <xdr:cNvPr id="766" name="テキスト ボックス 765"/>
        <xdr:cNvSpPr txBox="1"/>
      </xdr:nvSpPr>
      <xdr:spPr>
        <a:xfrm>
          <a:off x="19356017" y="6366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67" name="フローチャート : 判断 76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68" name="テキスト ボックス 76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121429</xdr:rowOff>
    </xdr:from>
    <xdr:ext cx="249299" cy="259045"/>
    <xdr:sp macro="" textlink="">
      <xdr:nvSpPr>
        <xdr:cNvPr id="775" name="諸支出金該当値テキスト"/>
        <xdr:cNvSpPr txBox="1"/>
      </xdr:nvSpPr>
      <xdr:spPr>
        <a:xfrm>
          <a:off x="22212300" y="66365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徳島県平均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フローチャート :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8" name="フローチャート :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9" name="テキスト ボックス 80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1" name="フローチャート :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2" name="テキスト ボックス 81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4" name="フローチャート :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5" name="テキスト ボックス 81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6" name="フローチャート :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7" name="テキスト ボックス 81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3" name="円/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5" name="円/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6" name="テキスト ボックス 82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7" name="円/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8" name="テキスト ボックス 82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9" name="円/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0" name="テキスト ボックス 82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1" name="円/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2" name="テキスト ボックス 83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消防費は、住民一人当たり</a:t>
          </a:r>
          <a:r>
            <a:rPr kumimoji="1" lang="en-US" altLang="ja-JP" sz="1300">
              <a:latin typeface="ＭＳ Ｐゴシック"/>
            </a:rPr>
            <a:t>20,345</a:t>
          </a:r>
          <a:r>
            <a:rPr kumimoji="1" lang="ja-JP" altLang="en-US" sz="1300">
              <a:latin typeface="ＭＳ Ｐゴシック"/>
            </a:rPr>
            <a:t>円となっており、平成</a:t>
          </a:r>
          <a:r>
            <a:rPr kumimoji="1" lang="en-US" altLang="ja-JP" sz="1300">
              <a:latin typeface="ＭＳ Ｐゴシック"/>
            </a:rPr>
            <a:t>28</a:t>
          </a:r>
          <a:r>
            <a:rPr kumimoji="1" lang="ja-JP" altLang="en-US" sz="1300">
              <a:latin typeface="ＭＳ Ｐゴシック"/>
            </a:rPr>
            <a:t>年度、類似団体平均を上回っている。同報系防災行政無線のデジタル再整備工事に伴ったものであり、この事業は平成</a:t>
          </a:r>
          <a:r>
            <a:rPr kumimoji="1" lang="en-US" altLang="ja-JP" sz="1300">
              <a:latin typeface="ＭＳ Ｐゴシック"/>
            </a:rPr>
            <a:t>29</a:t>
          </a:r>
          <a:r>
            <a:rPr kumimoji="1" lang="ja-JP" altLang="en-US" sz="1300">
              <a:latin typeface="ＭＳ Ｐゴシック"/>
            </a:rPr>
            <a:t>年に完了する。</a:t>
          </a:r>
        </a:p>
        <a:p>
          <a:r>
            <a:rPr kumimoji="1" lang="ja-JP" altLang="en-US" sz="1300">
              <a:latin typeface="ＭＳ Ｐゴシック"/>
            </a:rPr>
            <a:t>民生費は、住民一人当たり</a:t>
          </a:r>
          <a:r>
            <a:rPr kumimoji="1" lang="en-US" altLang="ja-JP" sz="1300">
              <a:latin typeface="ＭＳ Ｐゴシック"/>
            </a:rPr>
            <a:t>112,763</a:t>
          </a:r>
          <a:r>
            <a:rPr kumimoji="1" lang="ja-JP" altLang="en-US" sz="1300">
              <a:latin typeface="ＭＳ Ｐゴシック"/>
            </a:rPr>
            <a:t>円となっており、前年度より</a:t>
          </a:r>
          <a:r>
            <a:rPr kumimoji="1" lang="en-US" altLang="ja-JP" sz="1300">
              <a:latin typeface="ＭＳ Ｐゴシック"/>
            </a:rPr>
            <a:t>5,311</a:t>
          </a:r>
          <a:r>
            <a:rPr kumimoji="1" lang="ja-JP" altLang="en-US" sz="1300">
              <a:latin typeface="ＭＳ Ｐゴシック"/>
            </a:rPr>
            <a:t>千円増加しているが類似団体平均を下回っている。社会福祉費の増加が要因となっている。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財政調整基金残高は、適切な財源の確保と歳出の精査により、増加傾向にある。実質収支及び実質単年度収支額も健全化が図られているため、数値を維持できるよう財政運営に努める。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徳島県北島町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他会計すべてにおいて黒字数値で安定している。しかし、一般会計の繰出金が増加傾向であるため、今後も予算編成時における縮減努力を継続し、一層の財政健全化に努める。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65</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67</v>
      </c>
      <c r="C3" s="592"/>
      <c r="D3" s="592"/>
      <c r="E3" s="593"/>
      <c r="F3" s="593"/>
      <c r="G3" s="593"/>
      <c r="H3" s="593"/>
      <c r="I3" s="593"/>
      <c r="J3" s="593"/>
      <c r="K3" s="593"/>
      <c r="L3" s="593" t="s">
        <v>68</v>
      </c>
      <c r="M3" s="593"/>
      <c r="N3" s="593"/>
      <c r="O3" s="593"/>
      <c r="P3" s="593"/>
      <c r="Q3" s="593"/>
      <c r="R3" s="596"/>
      <c r="S3" s="596"/>
      <c r="T3" s="596"/>
      <c r="U3" s="596"/>
      <c r="V3" s="597"/>
      <c r="W3" s="494" t="s">
        <v>69</v>
      </c>
      <c r="X3" s="495"/>
      <c r="Y3" s="495"/>
      <c r="Z3" s="495"/>
      <c r="AA3" s="495"/>
      <c r="AB3" s="592"/>
      <c r="AC3" s="596" t="s">
        <v>70</v>
      </c>
      <c r="AD3" s="495"/>
      <c r="AE3" s="495"/>
      <c r="AF3" s="495"/>
      <c r="AG3" s="495"/>
      <c r="AH3" s="495"/>
      <c r="AI3" s="495"/>
      <c r="AJ3" s="495"/>
      <c r="AK3" s="495"/>
      <c r="AL3" s="558"/>
      <c r="AM3" s="494" t="s">
        <v>71</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72</v>
      </c>
      <c r="BO3" s="495"/>
      <c r="BP3" s="495"/>
      <c r="BQ3" s="495"/>
      <c r="BR3" s="495"/>
      <c r="BS3" s="495"/>
      <c r="BT3" s="495"/>
      <c r="BU3" s="558"/>
      <c r="BV3" s="494" t="s">
        <v>73</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74</v>
      </c>
      <c r="CU3" s="495"/>
      <c r="CV3" s="495"/>
      <c r="CW3" s="495"/>
      <c r="CX3" s="495"/>
      <c r="CY3" s="495"/>
      <c r="CZ3" s="495"/>
      <c r="DA3" s="558"/>
      <c r="DB3" s="494" t="s">
        <v>75</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76</v>
      </c>
      <c r="AZ4" s="408"/>
      <c r="BA4" s="408"/>
      <c r="BB4" s="408"/>
      <c r="BC4" s="408"/>
      <c r="BD4" s="408"/>
      <c r="BE4" s="408"/>
      <c r="BF4" s="408"/>
      <c r="BG4" s="408"/>
      <c r="BH4" s="408"/>
      <c r="BI4" s="408"/>
      <c r="BJ4" s="408"/>
      <c r="BK4" s="408"/>
      <c r="BL4" s="408"/>
      <c r="BM4" s="409"/>
      <c r="BN4" s="410">
        <v>7704219</v>
      </c>
      <c r="BO4" s="411"/>
      <c r="BP4" s="411"/>
      <c r="BQ4" s="411"/>
      <c r="BR4" s="411"/>
      <c r="BS4" s="411"/>
      <c r="BT4" s="411"/>
      <c r="BU4" s="412"/>
      <c r="BV4" s="410">
        <v>7496339</v>
      </c>
      <c r="BW4" s="411"/>
      <c r="BX4" s="411"/>
      <c r="BY4" s="411"/>
      <c r="BZ4" s="411"/>
      <c r="CA4" s="411"/>
      <c r="CB4" s="411"/>
      <c r="CC4" s="412"/>
      <c r="CD4" s="584" t="s">
        <v>77</v>
      </c>
      <c r="CE4" s="585"/>
      <c r="CF4" s="585"/>
      <c r="CG4" s="585"/>
      <c r="CH4" s="585"/>
      <c r="CI4" s="585"/>
      <c r="CJ4" s="585"/>
      <c r="CK4" s="585"/>
      <c r="CL4" s="585"/>
      <c r="CM4" s="585"/>
      <c r="CN4" s="585"/>
      <c r="CO4" s="585"/>
      <c r="CP4" s="585"/>
      <c r="CQ4" s="585"/>
      <c r="CR4" s="585"/>
      <c r="CS4" s="586"/>
      <c r="CT4" s="587">
        <v>6.1</v>
      </c>
      <c r="CU4" s="588"/>
      <c r="CV4" s="588"/>
      <c r="CW4" s="588"/>
      <c r="CX4" s="588"/>
      <c r="CY4" s="588"/>
      <c r="CZ4" s="588"/>
      <c r="DA4" s="589"/>
      <c r="DB4" s="587">
        <v>10.9</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78</v>
      </c>
      <c r="AN5" s="389"/>
      <c r="AO5" s="389"/>
      <c r="AP5" s="389"/>
      <c r="AQ5" s="389"/>
      <c r="AR5" s="389"/>
      <c r="AS5" s="389"/>
      <c r="AT5" s="390"/>
      <c r="AU5" s="472" t="s">
        <v>79</v>
      </c>
      <c r="AV5" s="473"/>
      <c r="AW5" s="473"/>
      <c r="AX5" s="473"/>
      <c r="AY5" s="395" t="s">
        <v>80</v>
      </c>
      <c r="AZ5" s="396"/>
      <c r="BA5" s="396"/>
      <c r="BB5" s="396"/>
      <c r="BC5" s="396"/>
      <c r="BD5" s="396"/>
      <c r="BE5" s="396"/>
      <c r="BF5" s="396"/>
      <c r="BG5" s="396"/>
      <c r="BH5" s="396"/>
      <c r="BI5" s="396"/>
      <c r="BJ5" s="396"/>
      <c r="BK5" s="396"/>
      <c r="BL5" s="396"/>
      <c r="BM5" s="397"/>
      <c r="BN5" s="415">
        <v>7304157</v>
      </c>
      <c r="BO5" s="416"/>
      <c r="BP5" s="416"/>
      <c r="BQ5" s="416"/>
      <c r="BR5" s="416"/>
      <c r="BS5" s="416"/>
      <c r="BT5" s="416"/>
      <c r="BU5" s="417"/>
      <c r="BV5" s="415">
        <v>6951764</v>
      </c>
      <c r="BW5" s="416"/>
      <c r="BX5" s="416"/>
      <c r="BY5" s="416"/>
      <c r="BZ5" s="416"/>
      <c r="CA5" s="416"/>
      <c r="CB5" s="416"/>
      <c r="CC5" s="417"/>
      <c r="CD5" s="424" t="s">
        <v>81</v>
      </c>
      <c r="CE5" s="425"/>
      <c r="CF5" s="425"/>
      <c r="CG5" s="425"/>
      <c r="CH5" s="425"/>
      <c r="CI5" s="425"/>
      <c r="CJ5" s="425"/>
      <c r="CK5" s="425"/>
      <c r="CL5" s="425"/>
      <c r="CM5" s="425"/>
      <c r="CN5" s="425"/>
      <c r="CO5" s="425"/>
      <c r="CP5" s="425"/>
      <c r="CQ5" s="425"/>
      <c r="CR5" s="425"/>
      <c r="CS5" s="426"/>
      <c r="CT5" s="385">
        <v>85.2</v>
      </c>
      <c r="CU5" s="386"/>
      <c r="CV5" s="386"/>
      <c r="CW5" s="386"/>
      <c r="CX5" s="386"/>
      <c r="CY5" s="386"/>
      <c r="CZ5" s="386"/>
      <c r="DA5" s="387"/>
      <c r="DB5" s="385">
        <v>77.599999999999994</v>
      </c>
      <c r="DC5" s="386"/>
      <c r="DD5" s="386"/>
      <c r="DE5" s="386"/>
      <c r="DF5" s="386"/>
      <c r="DG5" s="386"/>
      <c r="DH5" s="386"/>
      <c r="DI5" s="387"/>
      <c r="DJ5" s="139"/>
      <c r="DK5" s="139"/>
      <c r="DL5" s="139"/>
      <c r="DM5" s="139"/>
      <c r="DN5" s="139"/>
      <c r="DO5" s="139"/>
    </row>
    <row r="6" spans="1:119" ht="18.75" customHeight="1">
      <c r="A6" s="140"/>
      <c r="B6" s="564" t="s">
        <v>82</v>
      </c>
      <c r="C6" s="429"/>
      <c r="D6" s="429"/>
      <c r="E6" s="565"/>
      <c r="F6" s="565"/>
      <c r="G6" s="565"/>
      <c r="H6" s="565"/>
      <c r="I6" s="565"/>
      <c r="J6" s="565"/>
      <c r="K6" s="565"/>
      <c r="L6" s="565" t="s">
        <v>83</v>
      </c>
      <c r="M6" s="565"/>
      <c r="N6" s="565"/>
      <c r="O6" s="565"/>
      <c r="P6" s="565"/>
      <c r="Q6" s="565"/>
      <c r="R6" s="453"/>
      <c r="S6" s="453"/>
      <c r="T6" s="453"/>
      <c r="U6" s="453"/>
      <c r="V6" s="571"/>
      <c r="W6" s="504" t="s">
        <v>84</v>
      </c>
      <c r="X6" s="428"/>
      <c r="Y6" s="428"/>
      <c r="Z6" s="428"/>
      <c r="AA6" s="428"/>
      <c r="AB6" s="429"/>
      <c r="AC6" s="576" t="s">
        <v>85</v>
      </c>
      <c r="AD6" s="577"/>
      <c r="AE6" s="577"/>
      <c r="AF6" s="577"/>
      <c r="AG6" s="577"/>
      <c r="AH6" s="577"/>
      <c r="AI6" s="577"/>
      <c r="AJ6" s="577"/>
      <c r="AK6" s="577"/>
      <c r="AL6" s="578"/>
      <c r="AM6" s="484" t="s">
        <v>86</v>
      </c>
      <c r="AN6" s="389"/>
      <c r="AO6" s="389"/>
      <c r="AP6" s="389"/>
      <c r="AQ6" s="389"/>
      <c r="AR6" s="389"/>
      <c r="AS6" s="389"/>
      <c r="AT6" s="390"/>
      <c r="AU6" s="472" t="s">
        <v>79</v>
      </c>
      <c r="AV6" s="473"/>
      <c r="AW6" s="473"/>
      <c r="AX6" s="473"/>
      <c r="AY6" s="395" t="s">
        <v>87</v>
      </c>
      <c r="AZ6" s="396"/>
      <c r="BA6" s="396"/>
      <c r="BB6" s="396"/>
      <c r="BC6" s="396"/>
      <c r="BD6" s="396"/>
      <c r="BE6" s="396"/>
      <c r="BF6" s="396"/>
      <c r="BG6" s="396"/>
      <c r="BH6" s="396"/>
      <c r="BI6" s="396"/>
      <c r="BJ6" s="396"/>
      <c r="BK6" s="396"/>
      <c r="BL6" s="396"/>
      <c r="BM6" s="397"/>
      <c r="BN6" s="415">
        <v>400062</v>
      </c>
      <c r="BO6" s="416"/>
      <c r="BP6" s="416"/>
      <c r="BQ6" s="416"/>
      <c r="BR6" s="416"/>
      <c r="BS6" s="416"/>
      <c r="BT6" s="416"/>
      <c r="BU6" s="417"/>
      <c r="BV6" s="415">
        <v>544575</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90.9</v>
      </c>
      <c r="CU6" s="562"/>
      <c r="CV6" s="562"/>
      <c r="CW6" s="562"/>
      <c r="CX6" s="562"/>
      <c r="CY6" s="562"/>
      <c r="CZ6" s="562"/>
      <c r="DA6" s="563"/>
      <c r="DB6" s="561">
        <v>84.1</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114910</v>
      </c>
      <c r="BO7" s="416"/>
      <c r="BP7" s="416"/>
      <c r="BQ7" s="416"/>
      <c r="BR7" s="416"/>
      <c r="BS7" s="416"/>
      <c r="BT7" s="416"/>
      <c r="BU7" s="417"/>
      <c r="BV7" s="415">
        <v>39970</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4660149</v>
      </c>
      <c r="CU7" s="416"/>
      <c r="CV7" s="416"/>
      <c r="CW7" s="416"/>
      <c r="CX7" s="416"/>
      <c r="CY7" s="416"/>
      <c r="CZ7" s="416"/>
      <c r="DA7" s="417"/>
      <c r="DB7" s="415">
        <v>4614600</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285152</v>
      </c>
      <c r="BO8" s="416"/>
      <c r="BP8" s="416"/>
      <c r="BQ8" s="416"/>
      <c r="BR8" s="416"/>
      <c r="BS8" s="416"/>
      <c r="BT8" s="416"/>
      <c r="BU8" s="417"/>
      <c r="BV8" s="415">
        <v>504605</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0.76</v>
      </c>
      <c r="CU8" s="525"/>
      <c r="CV8" s="525"/>
      <c r="CW8" s="525"/>
      <c r="CX8" s="525"/>
      <c r="CY8" s="525"/>
      <c r="CZ8" s="525"/>
      <c r="DA8" s="526"/>
      <c r="DB8" s="524">
        <v>0.74</v>
      </c>
      <c r="DC8" s="525"/>
      <c r="DD8" s="525"/>
      <c r="DE8" s="525"/>
      <c r="DF8" s="525"/>
      <c r="DG8" s="525"/>
      <c r="DH8" s="525"/>
      <c r="DI8" s="526"/>
      <c r="DJ8" s="139"/>
      <c r="DK8" s="139"/>
      <c r="DL8" s="139"/>
      <c r="DM8" s="139"/>
      <c r="DN8" s="139"/>
      <c r="DO8" s="139"/>
    </row>
    <row r="9" spans="1:119" ht="18.75" customHeight="1" thickBot="1">
      <c r="A9" s="140"/>
      <c r="B9" s="550" t="s">
        <v>97</v>
      </c>
      <c r="C9" s="551"/>
      <c r="D9" s="551"/>
      <c r="E9" s="551"/>
      <c r="F9" s="551"/>
      <c r="G9" s="551"/>
      <c r="H9" s="551"/>
      <c r="I9" s="551"/>
      <c r="J9" s="551"/>
      <c r="K9" s="478"/>
      <c r="L9" s="552" t="s">
        <v>98</v>
      </c>
      <c r="M9" s="553"/>
      <c r="N9" s="553"/>
      <c r="O9" s="553"/>
      <c r="P9" s="553"/>
      <c r="Q9" s="554"/>
      <c r="R9" s="555">
        <v>22446</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79</v>
      </c>
      <c r="AV9" s="473"/>
      <c r="AW9" s="473"/>
      <c r="AX9" s="473"/>
      <c r="AY9" s="395" t="s">
        <v>101</v>
      </c>
      <c r="AZ9" s="396"/>
      <c r="BA9" s="396"/>
      <c r="BB9" s="396"/>
      <c r="BC9" s="396"/>
      <c r="BD9" s="396"/>
      <c r="BE9" s="396"/>
      <c r="BF9" s="396"/>
      <c r="BG9" s="396"/>
      <c r="BH9" s="396"/>
      <c r="BI9" s="396"/>
      <c r="BJ9" s="396"/>
      <c r="BK9" s="396"/>
      <c r="BL9" s="396"/>
      <c r="BM9" s="397"/>
      <c r="BN9" s="415">
        <v>-219453</v>
      </c>
      <c r="BO9" s="416"/>
      <c r="BP9" s="416"/>
      <c r="BQ9" s="416"/>
      <c r="BR9" s="416"/>
      <c r="BS9" s="416"/>
      <c r="BT9" s="416"/>
      <c r="BU9" s="417"/>
      <c r="BV9" s="415">
        <v>250104</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10.199999999999999</v>
      </c>
      <c r="CU9" s="386"/>
      <c r="CV9" s="386"/>
      <c r="CW9" s="386"/>
      <c r="CX9" s="386"/>
      <c r="CY9" s="386"/>
      <c r="CZ9" s="386"/>
      <c r="DA9" s="387"/>
      <c r="DB9" s="385">
        <v>9.6999999999999993</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103</v>
      </c>
      <c r="M10" s="389"/>
      <c r="N10" s="389"/>
      <c r="O10" s="389"/>
      <c r="P10" s="389"/>
      <c r="Q10" s="390"/>
      <c r="R10" s="391">
        <v>21658</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268356</v>
      </c>
      <c r="BO10" s="416"/>
      <c r="BP10" s="416"/>
      <c r="BQ10" s="416"/>
      <c r="BR10" s="416"/>
      <c r="BS10" s="416"/>
      <c r="BT10" s="416"/>
      <c r="BU10" s="417"/>
      <c r="BV10" s="415">
        <v>466083</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79</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23103</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t="s">
        <v>121</v>
      </c>
      <c r="BO12" s="416"/>
      <c r="BP12" s="416"/>
      <c r="BQ12" s="416"/>
      <c r="BR12" s="416"/>
      <c r="BS12" s="416"/>
      <c r="BT12" s="416"/>
      <c r="BU12" s="417"/>
      <c r="BV12" s="415">
        <v>149000</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22962</v>
      </c>
      <c r="S13" s="517"/>
      <c r="T13" s="517"/>
      <c r="U13" s="517"/>
      <c r="V13" s="518"/>
      <c r="W13" s="504" t="s">
        <v>124</v>
      </c>
      <c r="X13" s="428"/>
      <c r="Y13" s="428"/>
      <c r="Z13" s="428"/>
      <c r="AA13" s="428"/>
      <c r="AB13" s="429"/>
      <c r="AC13" s="391">
        <v>259</v>
      </c>
      <c r="AD13" s="392"/>
      <c r="AE13" s="392"/>
      <c r="AF13" s="392"/>
      <c r="AG13" s="393"/>
      <c r="AH13" s="391">
        <v>258</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48903</v>
      </c>
      <c r="BO13" s="416"/>
      <c r="BP13" s="416"/>
      <c r="BQ13" s="416"/>
      <c r="BR13" s="416"/>
      <c r="BS13" s="416"/>
      <c r="BT13" s="416"/>
      <c r="BU13" s="417"/>
      <c r="BV13" s="415">
        <v>567187</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4.2</v>
      </c>
      <c r="CU13" s="386"/>
      <c r="CV13" s="386"/>
      <c r="CW13" s="386"/>
      <c r="CX13" s="386"/>
      <c r="CY13" s="386"/>
      <c r="CZ13" s="386"/>
      <c r="DA13" s="387"/>
      <c r="DB13" s="385">
        <v>3.2</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129</v>
      </c>
      <c r="M14" s="545"/>
      <c r="N14" s="545"/>
      <c r="O14" s="545"/>
      <c r="P14" s="545"/>
      <c r="Q14" s="546"/>
      <c r="R14" s="516">
        <v>23004</v>
      </c>
      <c r="S14" s="517"/>
      <c r="T14" s="517"/>
      <c r="U14" s="517"/>
      <c r="V14" s="518"/>
      <c r="W14" s="519"/>
      <c r="X14" s="431"/>
      <c r="Y14" s="431"/>
      <c r="Z14" s="431"/>
      <c r="AA14" s="431"/>
      <c r="AB14" s="432"/>
      <c r="AC14" s="509">
        <v>2.6</v>
      </c>
      <c r="AD14" s="510"/>
      <c r="AE14" s="510"/>
      <c r="AF14" s="510"/>
      <c r="AG14" s="511"/>
      <c r="AH14" s="509">
        <v>2.7</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22863</v>
      </c>
      <c r="S15" s="517"/>
      <c r="T15" s="517"/>
      <c r="U15" s="517"/>
      <c r="V15" s="518"/>
      <c r="W15" s="504" t="s">
        <v>131</v>
      </c>
      <c r="X15" s="428"/>
      <c r="Y15" s="428"/>
      <c r="Z15" s="428"/>
      <c r="AA15" s="428"/>
      <c r="AB15" s="429"/>
      <c r="AC15" s="391">
        <v>2809</v>
      </c>
      <c r="AD15" s="392"/>
      <c r="AE15" s="392"/>
      <c r="AF15" s="392"/>
      <c r="AG15" s="393"/>
      <c r="AH15" s="391">
        <v>2677</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2783734</v>
      </c>
      <c r="BO15" s="411"/>
      <c r="BP15" s="411"/>
      <c r="BQ15" s="411"/>
      <c r="BR15" s="411"/>
      <c r="BS15" s="411"/>
      <c r="BT15" s="411"/>
      <c r="BU15" s="412"/>
      <c r="BV15" s="410">
        <v>2593978</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28</v>
      </c>
      <c r="AD16" s="510"/>
      <c r="AE16" s="510"/>
      <c r="AF16" s="510"/>
      <c r="AG16" s="511"/>
      <c r="AH16" s="509">
        <v>27.7</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3581800</v>
      </c>
      <c r="BO16" s="416"/>
      <c r="BP16" s="416"/>
      <c r="BQ16" s="416"/>
      <c r="BR16" s="416"/>
      <c r="BS16" s="416"/>
      <c r="BT16" s="416"/>
      <c r="BU16" s="417"/>
      <c r="BV16" s="415">
        <v>3510973</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137</v>
      </c>
      <c r="N17" s="499"/>
      <c r="O17" s="499"/>
      <c r="P17" s="499"/>
      <c r="Q17" s="500"/>
      <c r="R17" s="501" t="s">
        <v>135</v>
      </c>
      <c r="S17" s="502"/>
      <c r="T17" s="502"/>
      <c r="U17" s="502"/>
      <c r="V17" s="503"/>
      <c r="W17" s="504" t="s">
        <v>138</v>
      </c>
      <c r="X17" s="428"/>
      <c r="Y17" s="428"/>
      <c r="Z17" s="428"/>
      <c r="AA17" s="428"/>
      <c r="AB17" s="429"/>
      <c r="AC17" s="391">
        <v>6961</v>
      </c>
      <c r="AD17" s="392"/>
      <c r="AE17" s="392"/>
      <c r="AF17" s="392"/>
      <c r="AG17" s="393"/>
      <c r="AH17" s="391">
        <v>6737</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3570042</v>
      </c>
      <c r="BO17" s="416"/>
      <c r="BP17" s="416"/>
      <c r="BQ17" s="416"/>
      <c r="BR17" s="416"/>
      <c r="BS17" s="416"/>
      <c r="BT17" s="416"/>
      <c r="BU17" s="417"/>
      <c r="BV17" s="415">
        <v>3315960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8.74</v>
      </c>
      <c r="M18" s="480"/>
      <c r="N18" s="480"/>
      <c r="O18" s="480"/>
      <c r="P18" s="480"/>
      <c r="Q18" s="480"/>
      <c r="R18" s="481"/>
      <c r="S18" s="481"/>
      <c r="T18" s="481"/>
      <c r="U18" s="481"/>
      <c r="V18" s="482"/>
      <c r="W18" s="496"/>
      <c r="X18" s="497"/>
      <c r="Y18" s="497"/>
      <c r="Z18" s="497"/>
      <c r="AA18" s="497"/>
      <c r="AB18" s="505"/>
      <c r="AC18" s="379">
        <v>69.400000000000006</v>
      </c>
      <c r="AD18" s="380"/>
      <c r="AE18" s="380"/>
      <c r="AF18" s="380"/>
      <c r="AG18" s="483"/>
      <c r="AH18" s="379">
        <v>69.7</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4014060</v>
      </c>
      <c r="BO18" s="416"/>
      <c r="BP18" s="416"/>
      <c r="BQ18" s="416"/>
      <c r="BR18" s="416"/>
      <c r="BS18" s="416"/>
      <c r="BT18" s="416"/>
      <c r="BU18" s="417"/>
      <c r="BV18" s="415">
        <v>3793330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2568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5587691</v>
      </c>
      <c r="BO19" s="416"/>
      <c r="BP19" s="416"/>
      <c r="BQ19" s="416"/>
      <c r="BR19" s="416"/>
      <c r="BS19" s="416"/>
      <c r="BT19" s="416"/>
      <c r="BU19" s="417"/>
      <c r="BV19" s="415">
        <v>5722640</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8824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5871325</v>
      </c>
      <c r="BO23" s="416"/>
      <c r="BP23" s="416"/>
      <c r="BQ23" s="416"/>
      <c r="BR23" s="416"/>
      <c r="BS23" s="416"/>
      <c r="BT23" s="416"/>
      <c r="BU23" s="417"/>
      <c r="BV23" s="415">
        <v>5941417</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7700</v>
      </c>
      <c r="R24" s="392"/>
      <c r="S24" s="392"/>
      <c r="T24" s="392"/>
      <c r="U24" s="392"/>
      <c r="V24" s="393"/>
      <c r="W24" s="457"/>
      <c r="X24" s="448"/>
      <c r="Y24" s="449"/>
      <c r="Z24" s="388" t="s">
        <v>154</v>
      </c>
      <c r="AA24" s="389"/>
      <c r="AB24" s="389"/>
      <c r="AC24" s="389"/>
      <c r="AD24" s="389"/>
      <c r="AE24" s="389"/>
      <c r="AF24" s="389"/>
      <c r="AG24" s="390"/>
      <c r="AH24" s="391">
        <v>107</v>
      </c>
      <c r="AI24" s="392"/>
      <c r="AJ24" s="392"/>
      <c r="AK24" s="392"/>
      <c r="AL24" s="393"/>
      <c r="AM24" s="391">
        <v>323568</v>
      </c>
      <c r="AN24" s="392"/>
      <c r="AO24" s="392"/>
      <c r="AP24" s="392"/>
      <c r="AQ24" s="392"/>
      <c r="AR24" s="393"/>
      <c r="AS24" s="391">
        <v>3024</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5735302</v>
      </c>
      <c r="BO24" s="416"/>
      <c r="BP24" s="416"/>
      <c r="BQ24" s="416"/>
      <c r="BR24" s="416"/>
      <c r="BS24" s="416"/>
      <c r="BT24" s="416"/>
      <c r="BU24" s="417"/>
      <c r="BV24" s="415">
        <v>5774779</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2</v>
      </c>
      <c r="M25" s="392"/>
      <c r="N25" s="392"/>
      <c r="O25" s="392"/>
      <c r="P25" s="393"/>
      <c r="Q25" s="391">
        <v>6160</v>
      </c>
      <c r="R25" s="392"/>
      <c r="S25" s="392"/>
      <c r="T25" s="392"/>
      <c r="U25" s="392"/>
      <c r="V25" s="393"/>
      <c r="W25" s="457"/>
      <c r="X25" s="448"/>
      <c r="Y25" s="449"/>
      <c r="Z25" s="388" t="s">
        <v>157</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508681</v>
      </c>
      <c r="BO25" s="411"/>
      <c r="BP25" s="411"/>
      <c r="BQ25" s="411"/>
      <c r="BR25" s="411"/>
      <c r="BS25" s="411"/>
      <c r="BT25" s="411"/>
      <c r="BU25" s="412"/>
      <c r="BV25" s="410">
        <v>641227</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5698</v>
      </c>
      <c r="R26" s="392"/>
      <c r="S26" s="392"/>
      <c r="T26" s="392"/>
      <c r="U26" s="392"/>
      <c r="V26" s="393"/>
      <c r="W26" s="457"/>
      <c r="X26" s="448"/>
      <c r="Y26" s="449"/>
      <c r="Z26" s="388" t="s">
        <v>160</v>
      </c>
      <c r="AA26" s="470"/>
      <c r="AB26" s="470"/>
      <c r="AC26" s="470"/>
      <c r="AD26" s="470"/>
      <c r="AE26" s="470"/>
      <c r="AF26" s="470"/>
      <c r="AG26" s="471"/>
      <c r="AH26" s="391">
        <v>19</v>
      </c>
      <c r="AI26" s="392"/>
      <c r="AJ26" s="392"/>
      <c r="AK26" s="392"/>
      <c r="AL26" s="393"/>
      <c r="AM26" s="391">
        <v>66538</v>
      </c>
      <c r="AN26" s="392"/>
      <c r="AO26" s="392"/>
      <c r="AP26" s="392"/>
      <c r="AQ26" s="392"/>
      <c r="AR26" s="393"/>
      <c r="AS26" s="391">
        <v>3502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v>1000</v>
      </c>
      <c r="BO26" s="416"/>
      <c r="BP26" s="416"/>
      <c r="BQ26" s="416"/>
      <c r="BR26" s="416"/>
      <c r="BS26" s="416"/>
      <c r="BT26" s="416"/>
      <c r="BU26" s="417"/>
      <c r="BV26" s="415">
        <v>465</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3309</v>
      </c>
      <c r="R27" s="392"/>
      <c r="S27" s="392"/>
      <c r="T27" s="392"/>
      <c r="U27" s="392"/>
      <c r="V27" s="393"/>
      <c r="W27" s="457"/>
      <c r="X27" s="448"/>
      <c r="Y27" s="449"/>
      <c r="Z27" s="388" t="s">
        <v>163</v>
      </c>
      <c r="AA27" s="389"/>
      <c r="AB27" s="389"/>
      <c r="AC27" s="389"/>
      <c r="AD27" s="389"/>
      <c r="AE27" s="389"/>
      <c r="AF27" s="389"/>
      <c r="AG27" s="390"/>
      <c r="AH27" s="391">
        <v>12</v>
      </c>
      <c r="AI27" s="392"/>
      <c r="AJ27" s="392"/>
      <c r="AK27" s="392"/>
      <c r="AL27" s="393"/>
      <c r="AM27" s="391">
        <v>28152</v>
      </c>
      <c r="AN27" s="392"/>
      <c r="AO27" s="392"/>
      <c r="AP27" s="392"/>
      <c r="AQ27" s="392"/>
      <c r="AR27" s="393"/>
      <c r="AS27" s="391">
        <v>2346</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1140433</v>
      </c>
      <c r="BO27" s="419"/>
      <c r="BP27" s="419"/>
      <c r="BQ27" s="419"/>
      <c r="BR27" s="419"/>
      <c r="BS27" s="419"/>
      <c r="BT27" s="419"/>
      <c r="BU27" s="420"/>
      <c r="BV27" s="418">
        <v>1139874</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2758</v>
      </c>
      <c r="R28" s="392"/>
      <c r="S28" s="392"/>
      <c r="T28" s="392"/>
      <c r="U28" s="392"/>
      <c r="V28" s="393"/>
      <c r="W28" s="457"/>
      <c r="X28" s="448"/>
      <c r="Y28" s="449"/>
      <c r="Z28" s="388" t="s">
        <v>166</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2880190</v>
      </c>
      <c r="BO28" s="411"/>
      <c r="BP28" s="411"/>
      <c r="BQ28" s="411"/>
      <c r="BR28" s="411"/>
      <c r="BS28" s="411"/>
      <c r="BT28" s="411"/>
      <c r="BU28" s="412"/>
      <c r="BV28" s="410">
        <v>2611834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169</v>
      </c>
      <c r="F29" s="389"/>
      <c r="G29" s="389"/>
      <c r="H29" s="389"/>
      <c r="I29" s="389"/>
      <c r="J29" s="389"/>
      <c r="K29" s="390"/>
      <c r="L29" s="391">
        <v>12</v>
      </c>
      <c r="M29" s="392"/>
      <c r="N29" s="392"/>
      <c r="O29" s="392"/>
      <c r="P29" s="393"/>
      <c r="Q29" s="391">
        <v>2206</v>
      </c>
      <c r="R29" s="392"/>
      <c r="S29" s="392"/>
      <c r="T29" s="392"/>
      <c r="U29" s="392"/>
      <c r="V29" s="393"/>
      <c r="W29" s="458"/>
      <c r="X29" s="459"/>
      <c r="Y29" s="460"/>
      <c r="Z29" s="388" t="s">
        <v>170</v>
      </c>
      <c r="AA29" s="389"/>
      <c r="AB29" s="389"/>
      <c r="AC29" s="389"/>
      <c r="AD29" s="389"/>
      <c r="AE29" s="389"/>
      <c r="AF29" s="389"/>
      <c r="AG29" s="390"/>
      <c r="AH29" s="391">
        <v>119</v>
      </c>
      <c r="AI29" s="392"/>
      <c r="AJ29" s="392"/>
      <c r="AK29" s="392"/>
      <c r="AL29" s="393"/>
      <c r="AM29" s="391">
        <v>351720</v>
      </c>
      <c r="AN29" s="392"/>
      <c r="AO29" s="392"/>
      <c r="AP29" s="392"/>
      <c r="AQ29" s="392"/>
      <c r="AR29" s="393"/>
      <c r="AS29" s="391">
        <v>2956</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238421</v>
      </c>
      <c r="BO29" s="416"/>
      <c r="BP29" s="416"/>
      <c r="BQ29" s="416"/>
      <c r="BR29" s="416"/>
      <c r="BS29" s="416"/>
      <c r="BT29" s="416"/>
      <c r="BU29" s="417"/>
      <c r="BV29" s="415">
        <v>388349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95.2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1107819</v>
      </c>
      <c r="BO30" s="419"/>
      <c r="BP30" s="419"/>
      <c r="BQ30" s="419"/>
      <c r="BR30" s="419"/>
      <c r="BS30" s="419"/>
      <c r="BT30" s="419"/>
      <c r="BU30" s="420"/>
      <c r="BV30" s="418">
        <v>1110482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北島町国民健康保険（保険事業勘定）特別会計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北島町水道事業会計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北島町特別会計公共下水道事業</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板野東部消防組合</v>
      </c>
      <c r="BZ34" s="374"/>
      <c r="CA34" s="374"/>
      <c r="CB34" s="374"/>
      <c r="CC34" s="374"/>
      <c r="CD34" s="374"/>
      <c r="CE34" s="374"/>
      <c r="CF34" s="374"/>
      <c r="CG34" s="374"/>
      <c r="CH34" s="374"/>
      <c r="CI34" s="374"/>
      <c r="CJ34" s="374"/>
      <c r="CK34" s="374"/>
      <c r="CL34" s="374"/>
      <c r="CM34" s="374"/>
      <c r="CN34" s="167"/>
      <c r="CO34" s="375">
        <f>IF(CQ34="","",MAX(C34:D43,U34:V43,AM34:AN43,BE34:BF43,BW34:BX43)+1)</f>
        <v>16</v>
      </c>
      <c r="CP34" s="375"/>
      <c r="CQ34" s="374" t="str">
        <f>IF('各会計、関係団体の財政状況及び健全化判断比率'!BS7="","",'各会計、関係団体の財政状況及び健全化判断比率'!BS7)</f>
        <v>北島町労働者福祉協会</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北島町介護保険（保険事業勘定）特別会計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徳島県市町村総合事務組合（一般会計）</v>
      </c>
      <c r="BZ35" s="374"/>
      <c r="CA35" s="374"/>
      <c r="CB35" s="374"/>
      <c r="CC35" s="374"/>
      <c r="CD35" s="374"/>
      <c r="CE35" s="374"/>
      <c r="CF35" s="374"/>
      <c r="CG35" s="374"/>
      <c r="CH35" s="374"/>
      <c r="CI35" s="374"/>
      <c r="CJ35" s="374"/>
      <c r="CK35" s="374"/>
      <c r="CL35" s="374"/>
      <c r="CM35" s="374"/>
      <c r="CN35" s="167"/>
      <c r="CO35" s="375">
        <f t="shared" ref="CO35:CO43" si="3">IF(CQ35="","",CO34+1)</f>
        <v>17</v>
      </c>
      <c r="CP35" s="375"/>
      <c r="CQ35" s="374" t="str">
        <f>IF('各会計、関係団体の財政状況及び健全化判断比率'!BS8="","",'各会計、関係団体の財政状況及び健全化判断比率'!BS8)</f>
        <v>北島町土地開発公社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北島町後期高齢者医療特別会計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徳島県市町村総合事務組合（徳島滞納整理機構特別会計）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北島町介護保険（サービス事業勘定）特別会計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徳島県後期高齢者医療広域連合（一般会計）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徳島県後期高齢者医療広域連合（後期高齢者医療事業会計）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板野東部青少年育成センター組合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松茂町外二町競艇事業組合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徳島県市町村議会議員公務災害補償等組合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24" zoomScale="85" zoomScaleNormal="85" zoomScaleSheetLayoutView="100" workbookViewId="0">
      <selection activeCell="J36" sqref="J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80" t="s">
        <v>525</v>
      </c>
      <c r="D34" s="1180"/>
      <c r="E34" s="1181"/>
      <c r="F34" s="32">
        <v>13.96</v>
      </c>
      <c r="G34" s="33">
        <v>13.49</v>
      </c>
      <c r="H34" s="33">
        <v>12.18</v>
      </c>
      <c r="I34" s="33">
        <v>12.42</v>
      </c>
      <c r="J34" s="34">
        <v>12.97</v>
      </c>
      <c r="K34" s="22"/>
      <c r="L34" s="22"/>
      <c r="M34" s="22"/>
      <c r="N34" s="22"/>
      <c r="O34" s="22"/>
      <c r="P34" s="22"/>
    </row>
    <row r="35" spans="1:16" ht="39" customHeight="1">
      <c r="A35" s="22"/>
      <c r="B35" s="35"/>
      <c r="C35" s="1174" t="s">
        <v>526</v>
      </c>
      <c r="D35" s="1175"/>
      <c r="E35" s="1176"/>
      <c r="F35" s="36">
        <v>10.17</v>
      </c>
      <c r="G35" s="37">
        <v>11.04</v>
      </c>
      <c r="H35" s="37">
        <v>5.65</v>
      </c>
      <c r="I35" s="37">
        <v>10.93</v>
      </c>
      <c r="J35" s="38">
        <v>6.11</v>
      </c>
      <c r="K35" s="22"/>
      <c r="L35" s="22"/>
      <c r="M35" s="22"/>
      <c r="N35" s="22"/>
      <c r="O35" s="22"/>
      <c r="P35" s="22"/>
    </row>
    <row r="36" spans="1:16" ht="39" customHeight="1">
      <c r="A36" s="22"/>
      <c r="B36" s="35"/>
      <c r="C36" s="1174" t="s">
        <v>527</v>
      </c>
      <c r="D36" s="1175"/>
      <c r="E36" s="1176"/>
      <c r="F36" s="36">
        <v>1.77</v>
      </c>
      <c r="G36" s="37">
        <v>1.53</v>
      </c>
      <c r="H36" s="37">
        <v>1.72</v>
      </c>
      <c r="I36" s="37">
        <v>3.37</v>
      </c>
      <c r="J36" s="38">
        <v>5.76</v>
      </c>
      <c r="K36" s="22"/>
      <c r="L36" s="22"/>
      <c r="M36" s="22"/>
      <c r="N36" s="22"/>
      <c r="O36" s="22"/>
      <c r="P36" s="22"/>
    </row>
    <row r="37" spans="1:16" ht="39" customHeight="1">
      <c r="A37" s="22"/>
      <c r="B37" s="35"/>
      <c r="C37" s="1174" t="s">
        <v>528</v>
      </c>
      <c r="D37" s="1175"/>
      <c r="E37" s="1176"/>
      <c r="F37" s="36">
        <v>2.0699999999999998</v>
      </c>
      <c r="G37" s="37">
        <v>3.18</v>
      </c>
      <c r="H37" s="37">
        <v>2.65</v>
      </c>
      <c r="I37" s="37">
        <v>3.14</v>
      </c>
      <c r="J37" s="38">
        <v>3.2</v>
      </c>
      <c r="K37" s="22"/>
      <c r="L37" s="22"/>
      <c r="M37" s="22"/>
      <c r="N37" s="22"/>
      <c r="O37" s="22"/>
      <c r="P37" s="22"/>
    </row>
    <row r="38" spans="1:16" ht="39" customHeight="1">
      <c r="A38" s="22"/>
      <c r="B38" s="35"/>
      <c r="C38" s="1174" t="s">
        <v>529</v>
      </c>
      <c r="D38" s="1175"/>
      <c r="E38" s="1176"/>
      <c r="F38" s="36">
        <v>0.57999999999999996</v>
      </c>
      <c r="G38" s="37">
        <v>0.46</v>
      </c>
      <c r="H38" s="37">
        <v>0.3</v>
      </c>
      <c r="I38" s="37">
        <v>0.25</v>
      </c>
      <c r="J38" s="38">
        <v>0.82</v>
      </c>
      <c r="K38" s="22"/>
      <c r="L38" s="22"/>
      <c r="M38" s="22"/>
      <c r="N38" s="22"/>
      <c r="O38" s="22"/>
      <c r="P38" s="22"/>
    </row>
    <row r="39" spans="1:16" ht="39" customHeight="1">
      <c r="A39" s="22"/>
      <c r="B39" s="35"/>
      <c r="C39" s="1174" t="s">
        <v>530</v>
      </c>
      <c r="D39" s="1175"/>
      <c r="E39" s="1176"/>
      <c r="F39" s="36">
        <v>0.2</v>
      </c>
      <c r="G39" s="37">
        <v>0.22</v>
      </c>
      <c r="H39" s="37">
        <v>0.24</v>
      </c>
      <c r="I39" s="37">
        <v>0.25</v>
      </c>
      <c r="J39" s="38">
        <v>0.28000000000000003</v>
      </c>
      <c r="K39" s="22"/>
      <c r="L39" s="22"/>
      <c r="M39" s="22"/>
      <c r="N39" s="22"/>
      <c r="O39" s="22"/>
      <c r="P39" s="22"/>
    </row>
    <row r="40" spans="1:16" ht="39" customHeight="1">
      <c r="A40" s="22"/>
      <c r="B40" s="35"/>
      <c r="C40" s="1174" t="s">
        <v>531</v>
      </c>
      <c r="D40" s="1175"/>
      <c r="E40" s="1176"/>
      <c r="F40" s="36">
        <v>0</v>
      </c>
      <c r="G40" s="37">
        <v>0.02</v>
      </c>
      <c r="H40" s="37">
        <v>0.08</v>
      </c>
      <c r="I40" s="37">
        <v>0.13</v>
      </c>
      <c r="J40" s="38">
        <v>0.12</v>
      </c>
      <c r="K40" s="22"/>
      <c r="L40" s="22"/>
      <c r="M40" s="22"/>
      <c r="N40" s="22"/>
      <c r="O40" s="22"/>
      <c r="P40" s="22"/>
    </row>
    <row r="41" spans="1:16" ht="39" customHeight="1">
      <c r="A41" s="22"/>
      <c r="B41" s="35"/>
      <c r="C41" s="1174"/>
      <c r="D41" s="1175"/>
      <c r="E41" s="1176"/>
      <c r="F41" s="36"/>
      <c r="G41" s="37"/>
      <c r="H41" s="37"/>
      <c r="I41" s="37"/>
      <c r="J41" s="38"/>
      <c r="K41" s="22"/>
      <c r="L41" s="22"/>
      <c r="M41" s="22"/>
      <c r="N41" s="22"/>
      <c r="O41" s="22"/>
      <c r="P41" s="22"/>
    </row>
    <row r="42" spans="1:16" ht="39" customHeight="1">
      <c r="A42" s="22"/>
      <c r="B42" s="39"/>
      <c r="C42" s="1174" t="s">
        <v>532</v>
      </c>
      <c r="D42" s="1175"/>
      <c r="E42" s="1176"/>
      <c r="F42" s="36" t="s">
        <v>479</v>
      </c>
      <c r="G42" s="37" t="s">
        <v>479</v>
      </c>
      <c r="H42" s="37" t="s">
        <v>479</v>
      </c>
      <c r="I42" s="37" t="s">
        <v>479</v>
      </c>
      <c r="J42" s="38" t="s">
        <v>479</v>
      </c>
      <c r="K42" s="22"/>
      <c r="L42" s="22"/>
      <c r="M42" s="22"/>
      <c r="N42" s="22"/>
      <c r="O42" s="22"/>
      <c r="P42" s="22"/>
    </row>
    <row r="43" spans="1:16" ht="39" customHeight="1" thickBot="1">
      <c r="A43" s="22"/>
      <c r="B43" s="40"/>
      <c r="C43" s="1177" t="s">
        <v>533</v>
      </c>
      <c r="D43" s="1178"/>
      <c r="E43" s="1179"/>
      <c r="F43" s="41" t="s">
        <v>479</v>
      </c>
      <c r="G43" s="42" t="s">
        <v>479</v>
      </c>
      <c r="H43" s="42" t="s">
        <v>479</v>
      </c>
      <c r="I43" s="42" t="s">
        <v>479</v>
      </c>
      <c r="J43" s="43" t="s">
        <v>479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36"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90" t="s">
        <v>11</v>
      </c>
      <c r="C45" s="1191"/>
      <c r="D45" s="58"/>
      <c r="E45" s="1196" t="s">
        <v>12</v>
      </c>
      <c r="F45" s="1196"/>
      <c r="G45" s="1196"/>
      <c r="H45" s="1196"/>
      <c r="I45" s="1196"/>
      <c r="J45" s="1197"/>
      <c r="K45" s="59">
        <v>504</v>
      </c>
      <c r="L45" s="60">
        <v>493</v>
      </c>
      <c r="M45" s="60">
        <v>552</v>
      </c>
      <c r="N45" s="60">
        <v>564</v>
      </c>
      <c r="O45" s="61">
        <v>581</v>
      </c>
      <c r="P45" s="48"/>
      <c r="Q45" s="48"/>
      <c r="R45" s="48"/>
      <c r="S45" s="48"/>
      <c r="T45" s="48"/>
      <c r="U45" s="48"/>
    </row>
    <row r="46" spans="1:21" ht="30.75" customHeight="1">
      <c r="A46" s="48"/>
      <c r="B46" s="1192"/>
      <c r="C46" s="1193"/>
      <c r="D46" s="62"/>
      <c r="E46" s="1184" t="s">
        <v>13</v>
      </c>
      <c r="F46" s="1184"/>
      <c r="G46" s="1184"/>
      <c r="H46" s="1184"/>
      <c r="I46" s="1184"/>
      <c r="J46" s="1185"/>
      <c r="K46" s="63" t="s">
        <v>479</v>
      </c>
      <c r="L46" s="64" t="s">
        <v>479</v>
      </c>
      <c r="M46" s="64" t="s">
        <v>479</v>
      </c>
      <c r="N46" s="64" t="s">
        <v>479</v>
      </c>
      <c r="O46" s="65" t="s">
        <v>479</v>
      </c>
      <c r="P46" s="48"/>
      <c r="Q46" s="48"/>
      <c r="R46" s="48"/>
      <c r="S46" s="48"/>
      <c r="T46" s="48"/>
      <c r="U46" s="48"/>
    </row>
    <row r="47" spans="1:21" ht="30.75" customHeight="1">
      <c r="A47" s="48"/>
      <c r="B47" s="1192"/>
      <c r="C47" s="1193"/>
      <c r="D47" s="62"/>
      <c r="E47" s="1184" t="s">
        <v>14</v>
      </c>
      <c r="F47" s="1184"/>
      <c r="G47" s="1184"/>
      <c r="H47" s="1184"/>
      <c r="I47" s="1184"/>
      <c r="J47" s="1185"/>
      <c r="K47" s="63" t="s">
        <v>479</v>
      </c>
      <c r="L47" s="64" t="s">
        <v>479</v>
      </c>
      <c r="M47" s="64" t="s">
        <v>479</v>
      </c>
      <c r="N47" s="64" t="s">
        <v>479</v>
      </c>
      <c r="O47" s="65" t="s">
        <v>479</v>
      </c>
      <c r="P47" s="48"/>
      <c r="Q47" s="48"/>
      <c r="R47" s="48"/>
      <c r="S47" s="48"/>
      <c r="T47" s="48"/>
      <c r="U47" s="48"/>
    </row>
    <row r="48" spans="1:21" ht="30.75" customHeight="1">
      <c r="A48" s="48"/>
      <c r="B48" s="1192"/>
      <c r="C48" s="1193"/>
      <c r="D48" s="62"/>
      <c r="E48" s="1184" t="s">
        <v>15</v>
      </c>
      <c r="F48" s="1184"/>
      <c r="G48" s="1184"/>
      <c r="H48" s="1184"/>
      <c r="I48" s="1184"/>
      <c r="J48" s="1185"/>
      <c r="K48" s="63">
        <v>68</v>
      </c>
      <c r="L48" s="64">
        <v>74</v>
      </c>
      <c r="M48" s="64">
        <v>80</v>
      </c>
      <c r="N48" s="64">
        <v>89</v>
      </c>
      <c r="O48" s="65">
        <v>94</v>
      </c>
      <c r="P48" s="48"/>
      <c r="Q48" s="48"/>
      <c r="R48" s="48"/>
      <c r="S48" s="48"/>
      <c r="T48" s="48"/>
      <c r="U48" s="48"/>
    </row>
    <row r="49" spans="1:21" ht="30.75" customHeight="1">
      <c r="A49" s="48"/>
      <c r="B49" s="1192"/>
      <c r="C49" s="1193"/>
      <c r="D49" s="62"/>
      <c r="E49" s="1184" t="s">
        <v>16</v>
      </c>
      <c r="F49" s="1184"/>
      <c r="G49" s="1184"/>
      <c r="H49" s="1184"/>
      <c r="I49" s="1184"/>
      <c r="J49" s="1185"/>
      <c r="K49" s="63">
        <v>32</v>
      </c>
      <c r="L49" s="64">
        <v>32</v>
      </c>
      <c r="M49" s="64">
        <v>41</v>
      </c>
      <c r="N49" s="64">
        <v>41</v>
      </c>
      <c r="O49" s="65">
        <v>41</v>
      </c>
      <c r="P49" s="48"/>
      <c r="Q49" s="48"/>
      <c r="R49" s="48"/>
      <c r="S49" s="48"/>
      <c r="T49" s="48"/>
      <c r="U49" s="48"/>
    </row>
    <row r="50" spans="1:21" ht="30.75" customHeight="1">
      <c r="A50" s="48"/>
      <c r="B50" s="1192"/>
      <c r="C50" s="1193"/>
      <c r="D50" s="62"/>
      <c r="E50" s="1184" t="s">
        <v>17</v>
      </c>
      <c r="F50" s="1184"/>
      <c r="G50" s="1184"/>
      <c r="H50" s="1184"/>
      <c r="I50" s="1184"/>
      <c r="J50" s="1185"/>
      <c r="K50" s="63" t="s">
        <v>479</v>
      </c>
      <c r="L50" s="64" t="s">
        <v>479</v>
      </c>
      <c r="M50" s="64" t="s">
        <v>479</v>
      </c>
      <c r="N50" s="64" t="s">
        <v>479</v>
      </c>
      <c r="O50" s="65" t="s">
        <v>479</v>
      </c>
      <c r="P50" s="48"/>
      <c r="Q50" s="48"/>
      <c r="R50" s="48"/>
      <c r="S50" s="48"/>
      <c r="T50" s="48"/>
      <c r="U50" s="48"/>
    </row>
    <row r="51" spans="1:21" ht="30.75" customHeight="1">
      <c r="A51" s="48"/>
      <c r="B51" s="1194"/>
      <c r="C51" s="1195"/>
      <c r="D51" s="66"/>
      <c r="E51" s="1184" t="s">
        <v>18</v>
      </c>
      <c r="F51" s="1184"/>
      <c r="G51" s="1184"/>
      <c r="H51" s="1184"/>
      <c r="I51" s="1184"/>
      <c r="J51" s="1185"/>
      <c r="K51" s="63" t="s">
        <v>479</v>
      </c>
      <c r="L51" s="64" t="s">
        <v>479</v>
      </c>
      <c r="M51" s="64" t="s">
        <v>479</v>
      </c>
      <c r="N51" s="64" t="s">
        <v>479</v>
      </c>
      <c r="O51" s="65" t="s">
        <v>479</v>
      </c>
      <c r="P51" s="48"/>
      <c r="Q51" s="48"/>
      <c r="R51" s="48"/>
      <c r="S51" s="48"/>
      <c r="T51" s="48"/>
      <c r="U51" s="48"/>
    </row>
    <row r="52" spans="1:21" ht="30.75" customHeight="1">
      <c r="A52" s="48"/>
      <c r="B52" s="1182" t="s">
        <v>19</v>
      </c>
      <c r="C52" s="1183"/>
      <c r="D52" s="66"/>
      <c r="E52" s="1184" t="s">
        <v>20</v>
      </c>
      <c r="F52" s="1184"/>
      <c r="G52" s="1184"/>
      <c r="H52" s="1184"/>
      <c r="I52" s="1184"/>
      <c r="J52" s="1185"/>
      <c r="K52" s="63">
        <v>480</v>
      </c>
      <c r="L52" s="64">
        <v>524</v>
      </c>
      <c r="M52" s="64">
        <v>536</v>
      </c>
      <c r="N52" s="64">
        <v>509</v>
      </c>
      <c r="O52" s="65">
        <v>508</v>
      </c>
      <c r="P52" s="48"/>
      <c r="Q52" s="48"/>
      <c r="R52" s="48"/>
      <c r="S52" s="48"/>
      <c r="T52" s="48"/>
      <c r="U52" s="48"/>
    </row>
    <row r="53" spans="1:21" ht="30.75" customHeight="1" thickBot="1">
      <c r="A53" s="48"/>
      <c r="B53" s="1186" t="s">
        <v>21</v>
      </c>
      <c r="C53" s="1187"/>
      <c r="D53" s="67"/>
      <c r="E53" s="1188" t="s">
        <v>22</v>
      </c>
      <c r="F53" s="1188"/>
      <c r="G53" s="1188"/>
      <c r="H53" s="1188"/>
      <c r="I53" s="1188"/>
      <c r="J53" s="1189"/>
      <c r="K53" s="68">
        <v>124</v>
      </c>
      <c r="L53" s="69">
        <v>75</v>
      </c>
      <c r="M53" s="69">
        <v>137</v>
      </c>
      <c r="N53" s="69">
        <v>185</v>
      </c>
      <c r="O53" s="70">
        <v>208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B31" zoomScale="70" zoomScaleNormal="70" zoomScaleSheetLayoutView="100" workbookViewId="0">
      <selection activeCell="M40" sqref="M40"/>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210" t="s">
        <v>24</v>
      </c>
      <c r="C41" s="1211"/>
      <c r="D41" s="81"/>
      <c r="E41" s="1212" t="s">
        <v>25</v>
      </c>
      <c r="F41" s="1212"/>
      <c r="G41" s="1212"/>
      <c r="H41" s="1213"/>
      <c r="I41" s="82">
        <v>6144</v>
      </c>
      <c r="J41" s="83">
        <v>6148</v>
      </c>
      <c r="K41" s="83">
        <v>6055</v>
      </c>
      <c r="L41" s="83">
        <v>5941</v>
      </c>
      <c r="M41" s="84">
        <v>5871</v>
      </c>
    </row>
    <row r="42" spans="2:13" ht="27.75" customHeight="1">
      <c r="B42" s="1200"/>
      <c r="C42" s="1201"/>
      <c r="D42" s="85"/>
      <c r="E42" s="1204" t="s">
        <v>26</v>
      </c>
      <c r="F42" s="1204"/>
      <c r="G42" s="1204"/>
      <c r="H42" s="1205"/>
      <c r="I42" s="86" t="s">
        <v>479</v>
      </c>
      <c r="J42" s="87" t="s">
        <v>479</v>
      </c>
      <c r="K42" s="87" t="s">
        <v>479</v>
      </c>
      <c r="L42" s="87" t="s">
        <v>479</v>
      </c>
      <c r="M42" s="88" t="s">
        <v>479</v>
      </c>
    </row>
    <row r="43" spans="2:13" ht="27.75" customHeight="1">
      <c r="B43" s="1200"/>
      <c r="C43" s="1201"/>
      <c r="D43" s="85"/>
      <c r="E43" s="1204" t="s">
        <v>27</v>
      </c>
      <c r="F43" s="1204"/>
      <c r="G43" s="1204"/>
      <c r="H43" s="1205"/>
      <c r="I43" s="86">
        <v>1699</v>
      </c>
      <c r="J43" s="87">
        <v>1748</v>
      </c>
      <c r="K43" s="87">
        <v>1817</v>
      </c>
      <c r="L43" s="87">
        <v>1910</v>
      </c>
      <c r="M43" s="88">
        <v>1951</v>
      </c>
    </row>
    <row r="44" spans="2:13" ht="27.75" customHeight="1">
      <c r="B44" s="1200"/>
      <c r="C44" s="1201"/>
      <c r="D44" s="85"/>
      <c r="E44" s="1204" t="s">
        <v>28</v>
      </c>
      <c r="F44" s="1204"/>
      <c r="G44" s="1204"/>
      <c r="H44" s="1205"/>
      <c r="I44" s="86">
        <v>515</v>
      </c>
      <c r="J44" s="87">
        <v>491</v>
      </c>
      <c r="K44" s="87">
        <v>489</v>
      </c>
      <c r="L44" s="87">
        <v>455</v>
      </c>
      <c r="M44" s="88">
        <v>422</v>
      </c>
    </row>
    <row r="45" spans="2:13" ht="27.75" customHeight="1">
      <c r="B45" s="1200"/>
      <c r="C45" s="1201"/>
      <c r="D45" s="85"/>
      <c r="E45" s="1204" t="s">
        <v>29</v>
      </c>
      <c r="F45" s="1204"/>
      <c r="G45" s="1204"/>
      <c r="H45" s="1205"/>
      <c r="I45" s="86">
        <v>753</v>
      </c>
      <c r="J45" s="87">
        <v>792</v>
      </c>
      <c r="K45" s="87">
        <v>656</v>
      </c>
      <c r="L45" s="87">
        <v>593</v>
      </c>
      <c r="M45" s="88">
        <v>586</v>
      </c>
    </row>
    <row r="46" spans="2:13" ht="27.75" customHeight="1">
      <c r="B46" s="1200"/>
      <c r="C46" s="1201"/>
      <c r="D46" s="89"/>
      <c r="E46" s="1204" t="s">
        <v>30</v>
      </c>
      <c r="F46" s="1204"/>
      <c r="G46" s="1204"/>
      <c r="H46" s="1205"/>
      <c r="I46" s="86" t="s">
        <v>479</v>
      </c>
      <c r="J46" s="87" t="s">
        <v>479</v>
      </c>
      <c r="K46" s="87" t="s">
        <v>479</v>
      </c>
      <c r="L46" s="87" t="s">
        <v>479</v>
      </c>
      <c r="M46" s="88" t="s">
        <v>479</v>
      </c>
    </row>
    <row r="47" spans="2:13" ht="27.75" customHeight="1">
      <c r="B47" s="1200"/>
      <c r="C47" s="1201"/>
      <c r="D47" s="90"/>
      <c r="E47" s="1214" t="s">
        <v>31</v>
      </c>
      <c r="F47" s="1215"/>
      <c r="G47" s="1215"/>
      <c r="H47" s="1216"/>
      <c r="I47" s="86" t="s">
        <v>479</v>
      </c>
      <c r="J47" s="87" t="s">
        <v>479</v>
      </c>
      <c r="K47" s="87" t="s">
        <v>479</v>
      </c>
      <c r="L47" s="87" t="s">
        <v>479</v>
      </c>
      <c r="M47" s="88" t="s">
        <v>479</v>
      </c>
    </row>
    <row r="48" spans="2:13" ht="27.75" customHeight="1">
      <c r="B48" s="1200"/>
      <c r="C48" s="1201"/>
      <c r="D48" s="85"/>
      <c r="E48" s="1204" t="s">
        <v>32</v>
      </c>
      <c r="F48" s="1204"/>
      <c r="G48" s="1204"/>
      <c r="H48" s="1205"/>
      <c r="I48" s="86" t="s">
        <v>479</v>
      </c>
      <c r="J48" s="87" t="s">
        <v>479</v>
      </c>
      <c r="K48" s="87" t="s">
        <v>479</v>
      </c>
      <c r="L48" s="87" t="s">
        <v>479</v>
      </c>
      <c r="M48" s="88" t="s">
        <v>479</v>
      </c>
    </row>
    <row r="49" spans="2:13" ht="27.75" customHeight="1">
      <c r="B49" s="1202"/>
      <c r="C49" s="1203"/>
      <c r="D49" s="85"/>
      <c r="E49" s="1204" t="s">
        <v>33</v>
      </c>
      <c r="F49" s="1204"/>
      <c r="G49" s="1204"/>
      <c r="H49" s="1205"/>
      <c r="I49" s="86" t="s">
        <v>479</v>
      </c>
      <c r="J49" s="87" t="s">
        <v>479</v>
      </c>
      <c r="K49" s="87" t="s">
        <v>479</v>
      </c>
      <c r="L49" s="87" t="s">
        <v>479</v>
      </c>
      <c r="M49" s="88" t="s">
        <v>479</v>
      </c>
    </row>
    <row r="50" spans="2:13" ht="27.75" customHeight="1">
      <c r="B50" s="1198" t="s">
        <v>34</v>
      </c>
      <c r="C50" s="1199"/>
      <c r="D50" s="91"/>
      <c r="E50" s="1204" t="s">
        <v>35</v>
      </c>
      <c r="F50" s="1204"/>
      <c r="G50" s="1204"/>
      <c r="H50" s="1205"/>
      <c r="I50" s="86">
        <v>3718</v>
      </c>
      <c r="J50" s="87">
        <v>4142</v>
      </c>
      <c r="K50" s="87">
        <v>4566</v>
      </c>
      <c r="L50" s="87">
        <v>4687</v>
      </c>
      <c r="M50" s="88">
        <v>4753</v>
      </c>
    </row>
    <row r="51" spans="2:13" ht="27.75" customHeight="1">
      <c r="B51" s="1200"/>
      <c r="C51" s="1201"/>
      <c r="D51" s="85"/>
      <c r="E51" s="1204" t="s">
        <v>36</v>
      </c>
      <c r="F51" s="1204"/>
      <c r="G51" s="1204"/>
      <c r="H51" s="1205"/>
      <c r="I51" s="86">
        <v>179</v>
      </c>
      <c r="J51" s="87">
        <v>195</v>
      </c>
      <c r="K51" s="87">
        <v>187</v>
      </c>
      <c r="L51" s="87">
        <v>167</v>
      </c>
      <c r="M51" s="88">
        <v>135</v>
      </c>
    </row>
    <row r="52" spans="2:13" ht="27.75" customHeight="1">
      <c r="B52" s="1202"/>
      <c r="C52" s="1203"/>
      <c r="D52" s="85"/>
      <c r="E52" s="1204" t="s">
        <v>37</v>
      </c>
      <c r="F52" s="1204"/>
      <c r="G52" s="1204"/>
      <c r="H52" s="1205"/>
      <c r="I52" s="86">
        <v>5501</v>
      </c>
      <c r="J52" s="87">
        <v>5522</v>
      </c>
      <c r="K52" s="87">
        <v>5566</v>
      </c>
      <c r="L52" s="87">
        <v>5304</v>
      </c>
      <c r="M52" s="88">
        <v>4468</v>
      </c>
    </row>
    <row r="53" spans="2:13" ht="27.75" customHeight="1" thickBot="1">
      <c r="B53" s="1206" t="s">
        <v>38</v>
      </c>
      <c r="C53" s="1207"/>
      <c r="D53" s="92"/>
      <c r="E53" s="1208" t="s">
        <v>39</v>
      </c>
      <c r="F53" s="1208"/>
      <c r="G53" s="1208"/>
      <c r="H53" s="1209"/>
      <c r="I53" s="93">
        <v>-286</v>
      </c>
      <c r="J53" s="94">
        <v>-681</v>
      </c>
      <c r="K53" s="94">
        <v>-1302</v>
      </c>
      <c r="L53" s="94">
        <v>-1258</v>
      </c>
      <c r="M53" s="95">
        <v>-526</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G65" sqref="G65:O69"/>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549</v>
      </c>
      <c r="C41" s="248"/>
      <c r="D41" s="248"/>
      <c r="E41" s="248"/>
      <c r="F41" s="248"/>
      <c r="G41" s="248"/>
      <c r="H41" s="248"/>
      <c r="I41" s="248"/>
      <c r="J41" s="248"/>
      <c r="K41" s="248"/>
      <c r="L41" s="248"/>
      <c r="M41" s="248"/>
      <c r="N41" s="248"/>
      <c r="O41" s="248"/>
      <c r="P41" s="249"/>
    </row>
    <row r="42" spans="2:17">
      <c r="B42" s="250"/>
      <c r="C42" s="246"/>
      <c r="D42" s="246"/>
      <c r="E42" s="246"/>
      <c r="F42" s="246"/>
      <c r="G42" s="353" t="s">
        <v>550</v>
      </c>
      <c r="I42" s="354"/>
      <c r="J42" s="354"/>
      <c r="K42" s="354"/>
      <c r="L42" s="246"/>
      <c r="M42" s="246"/>
      <c r="N42" s="246"/>
      <c r="O42" s="246"/>
    </row>
    <row r="43" spans="2:17">
      <c r="B43" s="250"/>
      <c r="C43" s="246"/>
      <c r="D43" s="246"/>
      <c r="E43" s="246"/>
      <c r="F43" s="246"/>
      <c r="G43" s="1231" t="s">
        <v>551</v>
      </c>
      <c r="H43" s="1232"/>
      <c r="I43" s="1232"/>
      <c r="J43" s="1232"/>
      <c r="K43" s="1232"/>
      <c r="L43" s="1232"/>
      <c r="M43" s="1232"/>
      <c r="N43" s="1232"/>
      <c r="O43" s="1233"/>
    </row>
    <row r="44" spans="2:17">
      <c r="B44" s="250"/>
      <c r="C44" s="246"/>
      <c r="D44" s="246"/>
      <c r="E44" s="246"/>
      <c r="F44" s="246"/>
      <c r="G44" s="1234"/>
      <c r="H44" s="1235"/>
      <c r="I44" s="1235"/>
      <c r="J44" s="1235"/>
      <c r="K44" s="1235"/>
      <c r="L44" s="1235"/>
      <c r="M44" s="1235"/>
      <c r="N44" s="1235"/>
      <c r="O44" s="1236"/>
    </row>
    <row r="45" spans="2:17">
      <c r="B45" s="250"/>
      <c r="C45" s="246"/>
      <c r="D45" s="246"/>
      <c r="E45" s="246"/>
      <c r="F45" s="246"/>
      <c r="G45" s="1234"/>
      <c r="H45" s="1235"/>
      <c r="I45" s="1235"/>
      <c r="J45" s="1235"/>
      <c r="K45" s="1235"/>
      <c r="L45" s="1235"/>
      <c r="M45" s="1235"/>
      <c r="N45" s="1235"/>
      <c r="O45" s="1236"/>
    </row>
    <row r="46" spans="2:17">
      <c r="B46" s="250"/>
      <c r="C46" s="246"/>
      <c r="D46" s="246"/>
      <c r="E46" s="246"/>
      <c r="F46" s="246"/>
      <c r="G46" s="1234"/>
      <c r="H46" s="1235"/>
      <c r="I46" s="1235"/>
      <c r="J46" s="1235"/>
      <c r="K46" s="1235"/>
      <c r="L46" s="1235"/>
      <c r="M46" s="1235"/>
      <c r="N46" s="1235"/>
      <c r="O46" s="1236"/>
    </row>
    <row r="47" spans="2:17">
      <c r="B47" s="250"/>
      <c r="C47" s="246"/>
      <c r="D47" s="246"/>
      <c r="E47" s="246"/>
      <c r="F47" s="246"/>
      <c r="G47" s="1237"/>
      <c r="H47" s="1238"/>
      <c r="I47" s="1238"/>
      <c r="J47" s="1238"/>
      <c r="K47" s="1238"/>
      <c r="L47" s="1238"/>
      <c r="M47" s="1238"/>
      <c r="N47" s="1238"/>
      <c r="O47" s="1239"/>
    </row>
    <row r="48" spans="2:17">
      <c r="B48" s="250"/>
      <c r="C48" s="246"/>
      <c r="D48" s="246"/>
      <c r="E48" s="246"/>
      <c r="F48" s="246"/>
      <c r="G48" s="246"/>
      <c r="H48" s="355"/>
      <c r="I48" s="355"/>
      <c r="J48" s="355"/>
    </row>
    <row r="49" spans="1:17">
      <c r="B49" s="250"/>
      <c r="C49" s="246"/>
      <c r="D49" s="246"/>
      <c r="E49" s="246"/>
      <c r="F49" s="246"/>
      <c r="G49" s="245" t="s">
        <v>552</v>
      </c>
    </row>
    <row r="50" spans="1:17">
      <c r="B50" s="250"/>
      <c r="C50" s="246"/>
      <c r="D50" s="246"/>
      <c r="E50" s="246"/>
      <c r="F50" s="246"/>
      <c r="G50" s="1240"/>
      <c r="H50" s="1241"/>
      <c r="I50" s="1241"/>
      <c r="J50" s="1242"/>
      <c r="K50" s="356" t="s">
        <v>519</v>
      </c>
      <c r="L50" s="356" t="s">
        <v>520</v>
      </c>
      <c r="M50" s="356" t="s">
        <v>521</v>
      </c>
      <c r="N50" s="356" t="s">
        <v>522</v>
      </c>
      <c r="O50" s="356" t="s">
        <v>523</v>
      </c>
    </row>
    <row r="51" spans="1:17">
      <c r="B51" s="250"/>
      <c r="C51" s="246"/>
      <c r="D51" s="246"/>
      <c r="E51" s="246"/>
      <c r="F51" s="246"/>
      <c r="G51" s="1243" t="s">
        <v>553</v>
      </c>
      <c r="H51" s="1244"/>
      <c r="I51" s="1249" t="s">
        <v>554</v>
      </c>
      <c r="J51" s="1249"/>
      <c r="K51" s="1251"/>
      <c r="L51" s="1251"/>
      <c r="M51" s="1251"/>
      <c r="N51" s="1217"/>
      <c r="O51" s="1251"/>
    </row>
    <row r="52" spans="1:17">
      <c r="B52" s="250"/>
      <c r="C52" s="246"/>
      <c r="D52" s="246"/>
      <c r="E52" s="246"/>
      <c r="F52" s="246"/>
      <c r="G52" s="1245"/>
      <c r="H52" s="1246"/>
      <c r="I52" s="1250"/>
      <c r="J52" s="1250"/>
      <c r="K52" s="1217"/>
      <c r="L52" s="1217"/>
      <c r="M52" s="1217"/>
      <c r="N52" s="1217"/>
      <c r="O52" s="1217"/>
    </row>
    <row r="53" spans="1:17">
      <c r="A53" s="357"/>
      <c r="B53" s="250"/>
      <c r="C53" s="246"/>
      <c r="D53" s="246"/>
      <c r="E53" s="246"/>
      <c r="F53" s="246"/>
      <c r="G53" s="1245"/>
      <c r="H53" s="1246"/>
      <c r="I53" s="1229" t="s">
        <v>555</v>
      </c>
      <c r="J53" s="1229"/>
      <c r="K53" s="1252"/>
      <c r="L53" s="1252"/>
      <c r="M53" s="1252"/>
      <c r="N53" s="1221">
        <v>54.7</v>
      </c>
      <c r="O53" s="1252"/>
    </row>
    <row r="54" spans="1:17">
      <c r="A54" s="357"/>
      <c r="B54" s="250"/>
      <c r="C54" s="246"/>
      <c r="D54" s="246"/>
      <c r="E54" s="246"/>
      <c r="F54" s="246"/>
      <c r="G54" s="1247"/>
      <c r="H54" s="1248"/>
      <c r="I54" s="1229"/>
      <c r="J54" s="1229"/>
      <c r="K54" s="1222"/>
      <c r="L54" s="1222"/>
      <c r="M54" s="1222"/>
      <c r="N54" s="1222"/>
      <c r="O54" s="1222"/>
    </row>
    <row r="55" spans="1:17">
      <c r="A55" s="357"/>
      <c r="B55" s="250"/>
      <c r="C55" s="246"/>
      <c r="D55" s="246"/>
      <c r="E55" s="246"/>
      <c r="F55" s="246"/>
      <c r="G55" s="1223" t="s">
        <v>556</v>
      </c>
      <c r="H55" s="1224"/>
      <c r="I55" s="1229" t="s">
        <v>554</v>
      </c>
      <c r="J55" s="1229"/>
      <c r="K55" s="1251"/>
      <c r="L55" s="1251"/>
      <c r="M55" s="1251"/>
      <c r="N55" s="1217">
        <v>13</v>
      </c>
      <c r="O55" s="1251"/>
    </row>
    <row r="56" spans="1:17">
      <c r="A56" s="357"/>
      <c r="B56" s="250"/>
      <c r="C56" s="246"/>
      <c r="D56" s="246"/>
      <c r="E56" s="246"/>
      <c r="F56" s="246"/>
      <c r="G56" s="1225"/>
      <c r="H56" s="1226"/>
      <c r="I56" s="1229"/>
      <c r="J56" s="1229"/>
      <c r="K56" s="1217"/>
      <c r="L56" s="1217"/>
      <c r="M56" s="1217"/>
      <c r="N56" s="1217"/>
      <c r="O56" s="1217"/>
    </row>
    <row r="57" spans="1:17" s="357" customFormat="1">
      <c r="B57" s="358"/>
      <c r="C57" s="354"/>
      <c r="D57" s="354"/>
      <c r="E57" s="354"/>
      <c r="F57" s="354"/>
      <c r="G57" s="1225"/>
      <c r="H57" s="1226"/>
      <c r="I57" s="1219" t="s">
        <v>555</v>
      </c>
      <c r="J57" s="1219"/>
      <c r="K57" s="1252"/>
      <c r="L57" s="1252"/>
      <c r="M57" s="1252"/>
      <c r="N57" s="1221">
        <v>53.4</v>
      </c>
      <c r="O57" s="1252"/>
      <c r="P57" s="359"/>
      <c r="Q57" s="358"/>
    </row>
    <row r="58" spans="1:17" s="357" customFormat="1">
      <c r="A58" s="245"/>
      <c r="B58" s="358"/>
      <c r="C58" s="354"/>
      <c r="D58" s="354"/>
      <c r="E58" s="354"/>
      <c r="F58" s="354"/>
      <c r="G58" s="1227"/>
      <c r="H58" s="1228"/>
      <c r="I58" s="1219"/>
      <c r="J58" s="1219"/>
      <c r="K58" s="1222"/>
      <c r="L58" s="1222"/>
      <c r="M58" s="1222"/>
      <c r="N58" s="1222"/>
      <c r="O58" s="1222"/>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557</v>
      </c>
      <c r="C63" s="246"/>
      <c r="D63" s="246"/>
      <c r="E63" s="246"/>
      <c r="F63" s="246"/>
      <c r="G63" s="246"/>
      <c r="H63" s="246"/>
      <c r="I63" s="246"/>
      <c r="J63" s="246"/>
      <c r="K63" s="246"/>
      <c r="L63" s="246"/>
      <c r="M63" s="246"/>
      <c r="N63" s="246"/>
      <c r="O63" s="246"/>
    </row>
    <row r="64" spans="1:17">
      <c r="B64" s="250"/>
      <c r="C64" s="246"/>
      <c r="D64" s="246"/>
      <c r="E64" s="246"/>
      <c r="F64" s="246"/>
      <c r="G64" s="353" t="s">
        <v>550</v>
      </c>
      <c r="I64" s="354"/>
      <c r="J64" s="354"/>
      <c r="K64" s="354"/>
      <c r="L64" s="246"/>
      <c r="M64" s="246"/>
      <c r="N64" s="246"/>
      <c r="O64" s="246"/>
    </row>
    <row r="65" spans="2:30">
      <c r="B65" s="250"/>
      <c r="C65" s="246"/>
      <c r="D65" s="246"/>
      <c r="E65" s="246"/>
      <c r="F65" s="246"/>
      <c r="G65" s="1231" t="s">
        <v>558</v>
      </c>
      <c r="H65" s="1232"/>
      <c r="I65" s="1232"/>
      <c r="J65" s="1232"/>
      <c r="K65" s="1232"/>
      <c r="L65" s="1232"/>
      <c r="M65" s="1232"/>
      <c r="N65" s="1232"/>
      <c r="O65" s="1233"/>
    </row>
    <row r="66" spans="2:30">
      <c r="B66" s="250"/>
      <c r="C66" s="246"/>
      <c r="D66" s="246"/>
      <c r="E66" s="246"/>
      <c r="F66" s="246"/>
      <c r="G66" s="1234"/>
      <c r="H66" s="1235"/>
      <c r="I66" s="1235"/>
      <c r="J66" s="1235"/>
      <c r="K66" s="1235"/>
      <c r="L66" s="1235"/>
      <c r="M66" s="1235"/>
      <c r="N66" s="1235"/>
      <c r="O66" s="1236"/>
    </row>
    <row r="67" spans="2:30">
      <c r="B67" s="250"/>
      <c r="C67" s="246"/>
      <c r="D67" s="246"/>
      <c r="E67" s="246"/>
      <c r="F67" s="246"/>
      <c r="G67" s="1234"/>
      <c r="H67" s="1235"/>
      <c r="I67" s="1235"/>
      <c r="J67" s="1235"/>
      <c r="K67" s="1235"/>
      <c r="L67" s="1235"/>
      <c r="M67" s="1235"/>
      <c r="N67" s="1235"/>
      <c r="O67" s="1236"/>
    </row>
    <row r="68" spans="2:30">
      <c r="B68" s="250"/>
      <c r="C68" s="246"/>
      <c r="D68" s="246"/>
      <c r="E68" s="246"/>
      <c r="F68" s="246"/>
      <c r="G68" s="1234"/>
      <c r="H68" s="1235"/>
      <c r="I68" s="1235"/>
      <c r="J68" s="1235"/>
      <c r="K68" s="1235"/>
      <c r="L68" s="1235"/>
      <c r="M68" s="1235"/>
      <c r="N68" s="1235"/>
      <c r="O68" s="1236"/>
    </row>
    <row r="69" spans="2:30">
      <c r="B69" s="250"/>
      <c r="C69" s="246"/>
      <c r="D69" s="246"/>
      <c r="E69" s="246"/>
      <c r="F69" s="246"/>
      <c r="G69" s="1237"/>
      <c r="H69" s="1238"/>
      <c r="I69" s="1238"/>
      <c r="J69" s="1238"/>
      <c r="K69" s="1238"/>
      <c r="L69" s="1238"/>
      <c r="M69" s="1238"/>
      <c r="N69" s="1238"/>
      <c r="O69" s="123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559</v>
      </c>
      <c r="I71" s="370"/>
      <c r="J71" s="366"/>
      <c r="K71" s="366"/>
      <c r="L71" s="367"/>
      <c r="M71" s="366"/>
      <c r="N71" s="367"/>
      <c r="O71" s="368"/>
    </row>
    <row r="72" spans="2:30">
      <c r="B72" s="250"/>
      <c r="C72" s="246"/>
      <c r="D72" s="246"/>
      <c r="E72" s="246"/>
      <c r="F72" s="246"/>
      <c r="G72" s="1240"/>
      <c r="H72" s="1241"/>
      <c r="I72" s="1241"/>
      <c r="J72" s="1242"/>
      <c r="K72" s="356" t="s">
        <v>519</v>
      </c>
      <c r="L72" s="356" t="s">
        <v>520</v>
      </c>
      <c r="M72" s="356" t="s">
        <v>521</v>
      </c>
      <c r="N72" s="356" t="s">
        <v>522</v>
      </c>
      <c r="O72" s="356" t="s">
        <v>523</v>
      </c>
    </row>
    <row r="73" spans="2:30">
      <c r="B73" s="250"/>
      <c r="C73" s="246"/>
      <c r="D73" s="246"/>
      <c r="E73" s="246"/>
      <c r="F73" s="246"/>
      <c r="G73" s="1243" t="s">
        <v>553</v>
      </c>
      <c r="H73" s="1244"/>
      <c r="I73" s="1249" t="s">
        <v>554</v>
      </c>
      <c r="J73" s="1249"/>
      <c r="K73" s="1230"/>
      <c r="L73" s="1230"/>
      <c r="M73" s="1217"/>
      <c r="N73" s="1217"/>
      <c r="O73" s="1217"/>
      <c r="S73" s="245">
        <v>9.9</v>
      </c>
    </row>
    <row r="74" spans="2:30">
      <c r="B74" s="250"/>
      <c r="C74" s="246"/>
      <c r="D74" s="246"/>
      <c r="E74" s="246"/>
      <c r="F74" s="246"/>
      <c r="G74" s="1245"/>
      <c r="H74" s="1246"/>
      <c r="I74" s="1250"/>
      <c r="J74" s="1250"/>
      <c r="K74" s="1230"/>
      <c r="L74" s="1230"/>
      <c r="M74" s="1217"/>
      <c r="N74" s="1217"/>
      <c r="O74" s="1217"/>
    </row>
    <row r="75" spans="2:30">
      <c r="B75" s="250"/>
      <c r="C75" s="246"/>
      <c r="D75" s="246"/>
      <c r="E75" s="246"/>
      <c r="F75" s="246"/>
      <c r="G75" s="1245"/>
      <c r="H75" s="1246"/>
      <c r="I75" s="1229" t="s">
        <v>560</v>
      </c>
      <c r="J75" s="1229"/>
      <c r="K75" s="1221">
        <v>4.9000000000000004</v>
      </c>
      <c r="L75" s="1221">
        <v>3.5</v>
      </c>
      <c r="M75" s="1221">
        <v>2.8</v>
      </c>
      <c r="N75" s="1221">
        <v>3.2</v>
      </c>
      <c r="O75" s="1221">
        <v>4.2</v>
      </c>
      <c r="U75" s="245">
        <v>81.2</v>
      </c>
      <c r="W75" s="245">
        <v>87.2</v>
      </c>
      <c r="Y75" s="245">
        <v>99.8</v>
      </c>
      <c r="AA75" s="245">
        <v>109.5</v>
      </c>
      <c r="AC75" s="245">
        <v>115.2</v>
      </c>
    </row>
    <row r="76" spans="2:30">
      <c r="B76" s="250"/>
      <c r="C76" s="246"/>
      <c r="D76" s="246"/>
      <c r="E76" s="246"/>
      <c r="F76" s="246"/>
      <c r="G76" s="1247"/>
      <c r="H76" s="1248"/>
      <c r="I76" s="1229"/>
      <c r="J76" s="1229"/>
      <c r="K76" s="1222"/>
      <c r="L76" s="1222"/>
      <c r="M76" s="1222"/>
      <c r="N76" s="1222"/>
      <c r="O76" s="1222"/>
    </row>
    <row r="77" spans="2:30">
      <c r="B77" s="250"/>
      <c r="C77" s="246"/>
      <c r="D77" s="246"/>
      <c r="E77" s="246"/>
      <c r="F77" s="246"/>
      <c r="G77" s="1223" t="s">
        <v>556</v>
      </c>
      <c r="H77" s="1224"/>
      <c r="I77" s="1229" t="s">
        <v>554</v>
      </c>
      <c r="J77" s="1229"/>
      <c r="K77" s="1230">
        <v>30.7</v>
      </c>
      <c r="L77" s="1230">
        <v>22.3</v>
      </c>
      <c r="M77" s="1217">
        <v>20.3</v>
      </c>
      <c r="N77" s="1217">
        <v>13</v>
      </c>
      <c r="O77" s="1217">
        <v>21</v>
      </c>
      <c r="R77" s="245">
        <v>12.3</v>
      </c>
      <c r="T77" s="245">
        <v>11.1</v>
      </c>
    </row>
    <row r="78" spans="2:30">
      <c r="B78" s="250"/>
      <c r="C78" s="246"/>
      <c r="D78" s="246"/>
      <c r="E78" s="246"/>
      <c r="F78" s="246"/>
      <c r="G78" s="1225"/>
      <c r="H78" s="1226"/>
      <c r="I78" s="1229"/>
      <c r="J78" s="1229"/>
      <c r="K78" s="1230"/>
      <c r="L78" s="1230"/>
      <c r="M78" s="1217"/>
      <c r="N78" s="1217"/>
      <c r="O78" s="1217"/>
    </row>
    <row r="79" spans="2:30">
      <c r="B79" s="250"/>
      <c r="C79" s="246"/>
      <c r="D79" s="246"/>
      <c r="E79" s="246"/>
      <c r="F79" s="246"/>
      <c r="G79" s="1225"/>
      <c r="H79" s="1226"/>
      <c r="I79" s="1218" t="s">
        <v>560</v>
      </c>
      <c r="J79" s="1219"/>
      <c r="K79" s="1220">
        <v>9.1999999999999993</v>
      </c>
      <c r="L79" s="1220">
        <v>8.5</v>
      </c>
      <c r="M79" s="1220">
        <v>7.7</v>
      </c>
      <c r="N79" s="1220">
        <v>6.8</v>
      </c>
      <c r="O79" s="1220">
        <v>6.8</v>
      </c>
      <c r="V79" s="245">
        <v>53.5</v>
      </c>
      <c r="X79" s="245">
        <v>48.2</v>
      </c>
      <c r="Z79" s="245">
        <v>34.200000000000003</v>
      </c>
      <c r="AB79" s="245">
        <v>30.3</v>
      </c>
      <c r="AD79" s="245">
        <v>28.9</v>
      </c>
    </row>
    <row r="80" spans="2:30">
      <c r="B80" s="250"/>
      <c r="C80" s="246"/>
      <c r="D80" s="246"/>
      <c r="E80" s="246"/>
      <c r="F80" s="246"/>
      <c r="G80" s="1227"/>
      <c r="H80" s="1228"/>
      <c r="I80" s="1219"/>
      <c r="J80" s="1219"/>
      <c r="K80" s="1220"/>
      <c r="L80" s="1220"/>
      <c r="M80" s="1220"/>
      <c r="N80" s="1220"/>
      <c r="O80" s="1220"/>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518</v>
      </c>
      <c r="G2" s="113"/>
      <c r="H2" s="114"/>
    </row>
    <row r="3" spans="1:8">
      <c r="A3" s="110" t="s">
        <v>511</v>
      </c>
      <c r="B3" s="115"/>
      <c r="C3" s="116"/>
      <c r="D3" s="117">
        <v>27536</v>
      </c>
      <c r="E3" s="118"/>
      <c r="F3" s="119">
        <v>46819</v>
      </c>
      <c r="G3" s="120"/>
      <c r="H3" s="121"/>
    </row>
    <row r="4" spans="1:8">
      <c r="A4" s="122"/>
      <c r="B4" s="123"/>
      <c r="C4" s="124"/>
      <c r="D4" s="125">
        <v>15299</v>
      </c>
      <c r="E4" s="126"/>
      <c r="F4" s="127">
        <v>24121</v>
      </c>
      <c r="G4" s="128"/>
      <c r="H4" s="129"/>
    </row>
    <row r="5" spans="1:8">
      <c r="A5" s="110" t="s">
        <v>513</v>
      </c>
      <c r="B5" s="115"/>
      <c r="C5" s="116"/>
      <c r="D5" s="117">
        <v>31769</v>
      </c>
      <c r="E5" s="118"/>
      <c r="F5" s="119">
        <v>53270</v>
      </c>
      <c r="G5" s="120"/>
      <c r="H5" s="121"/>
    </row>
    <row r="6" spans="1:8">
      <c r="A6" s="122"/>
      <c r="B6" s="123"/>
      <c r="C6" s="124"/>
      <c r="D6" s="125">
        <v>21661</v>
      </c>
      <c r="E6" s="126"/>
      <c r="F6" s="127">
        <v>24316</v>
      </c>
      <c r="G6" s="128"/>
      <c r="H6" s="129"/>
    </row>
    <row r="7" spans="1:8">
      <c r="A7" s="110" t="s">
        <v>514</v>
      </c>
      <c r="B7" s="115"/>
      <c r="C7" s="116"/>
      <c r="D7" s="117">
        <v>24671</v>
      </c>
      <c r="E7" s="118"/>
      <c r="F7" s="119">
        <v>53292</v>
      </c>
      <c r="G7" s="120"/>
      <c r="H7" s="121"/>
    </row>
    <row r="8" spans="1:8">
      <c r="A8" s="122"/>
      <c r="B8" s="123"/>
      <c r="C8" s="124"/>
      <c r="D8" s="125">
        <v>9684</v>
      </c>
      <c r="E8" s="126"/>
      <c r="F8" s="127">
        <v>28900</v>
      </c>
      <c r="G8" s="128"/>
      <c r="H8" s="129"/>
    </row>
    <row r="9" spans="1:8">
      <c r="A9" s="110" t="s">
        <v>515</v>
      </c>
      <c r="B9" s="115"/>
      <c r="C9" s="116"/>
      <c r="D9" s="117">
        <v>23243</v>
      </c>
      <c r="E9" s="118"/>
      <c r="F9" s="119">
        <v>49919</v>
      </c>
      <c r="G9" s="120"/>
      <c r="H9" s="121"/>
    </row>
    <row r="10" spans="1:8">
      <c r="A10" s="122"/>
      <c r="B10" s="123"/>
      <c r="C10" s="124"/>
      <c r="D10" s="125">
        <v>6242</v>
      </c>
      <c r="E10" s="126"/>
      <c r="F10" s="127">
        <v>26398</v>
      </c>
      <c r="G10" s="128"/>
      <c r="H10" s="129"/>
    </row>
    <row r="11" spans="1:8">
      <c r="A11" s="110" t="s">
        <v>516</v>
      </c>
      <c r="B11" s="115"/>
      <c r="C11" s="116"/>
      <c r="D11" s="117">
        <v>29203</v>
      </c>
      <c r="E11" s="118"/>
      <c r="F11" s="119">
        <v>47738</v>
      </c>
      <c r="G11" s="120"/>
      <c r="H11" s="121"/>
    </row>
    <row r="12" spans="1:8">
      <c r="A12" s="122"/>
      <c r="B12" s="123"/>
      <c r="C12" s="130"/>
      <c r="D12" s="125">
        <v>14067</v>
      </c>
      <c r="E12" s="126"/>
      <c r="F12" s="127">
        <v>24937</v>
      </c>
      <c r="G12" s="128"/>
      <c r="H12" s="129"/>
    </row>
    <row r="13" spans="1:8">
      <c r="A13" s="110"/>
      <c r="B13" s="115"/>
      <c r="C13" s="131"/>
      <c r="D13" s="132">
        <v>27284</v>
      </c>
      <c r="E13" s="133"/>
      <c r="F13" s="134">
        <v>50208</v>
      </c>
      <c r="G13" s="135"/>
      <c r="H13" s="121"/>
    </row>
    <row r="14" spans="1:8">
      <c r="A14" s="122"/>
      <c r="B14" s="123"/>
      <c r="C14" s="124"/>
      <c r="D14" s="125">
        <v>13391</v>
      </c>
      <c r="E14" s="126"/>
      <c r="F14" s="127">
        <v>25734</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10.18</v>
      </c>
      <c r="C19" s="136">
        <f>ROUND(VALUE(SUBSTITUTE(実質収支比率等に係る経年分析!G$48,"▲","-")),2)</f>
        <v>11.04</v>
      </c>
      <c r="D19" s="136">
        <f>ROUND(VALUE(SUBSTITUTE(実質収支比率等に係る経年分析!H$48,"▲","-")),2)</f>
        <v>5.66</v>
      </c>
      <c r="E19" s="136">
        <f>ROUND(VALUE(SUBSTITUTE(実質収支比率等に係る経年分析!I$48,"▲","-")),2)</f>
        <v>10.93</v>
      </c>
      <c r="F19" s="136">
        <f>ROUND(VALUE(SUBSTITUTE(実質収支比率等に係る経年分析!J$48,"▲","-")),2)</f>
        <v>6.12</v>
      </c>
    </row>
    <row r="20" spans="1:11">
      <c r="A20" s="136" t="s">
        <v>44</v>
      </c>
      <c r="B20" s="136">
        <f>ROUND(VALUE(SUBSTITUTE(実質収支比率等に係る経年分析!F$47,"▲","-")),2)</f>
        <v>37.65</v>
      </c>
      <c r="C20" s="136">
        <f>ROUND(VALUE(SUBSTITUTE(実質収支比率等に係る経年分析!G$47,"▲","-")),2)</f>
        <v>47.08</v>
      </c>
      <c r="D20" s="136">
        <f>ROUND(VALUE(SUBSTITUTE(実質収支比率等に係る経年分析!H$47,"▲","-")),2)</f>
        <v>51.02</v>
      </c>
      <c r="E20" s="136">
        <f>ROUND(VALUE(SUBSTITUTE(実質収支比率等に係る経年分析!I$47,"▲","-")),2)</f>
        <v>56.6</v>
      </c>
      <c r="F20" s="136">
        <f>ROUND(VALUE(SUBSTITUTE(実質収支比率等に係る経年分析!J$47,"▲","-")),2)</f>
        <v>61.8</v>
      </c>
    </row>
    <row r="21" spans="1:11">
      <c r="A21" s="136" t="s">
        <v>45</v>
      </c>
      <c r="B21" s="136">
        <f>IF(ISNUMBER(VALUE(SUBSTITUTE(実質収支比率等に係る経年分析!F$49,"▲","-"))),ROUND(VALUE(SUBSTITUTE(実質収支比率等に係る経年分析!F$49,"▲","-")),2),NA())</f>
        <v>9.27</v>
      </c>
      <c r="C21" s="136">
        <f>IF(ISNUMBER(VALUE(SUBSTITUTE(実質収支比率等に係る経年分析!G$49,"▲","-"))),ROUND(VALUE(SUBSTITUTE(実質収支比率等に係る経年分析!G$49,"▲","-")),2),NA())</f>
        <v>11.77</v>
      </c>
      <c r="D21" s="136">
        <f>IF(ISNUMBER(VALUE(SUBSTITUTE(実質収支比率等に係る経年分析!H$49,"▲","-"))),ROUND(VALUE(SUBSTITUTE(実質収支比率等に係る経年分析!H$49,"▲","-")),2),NA())</f>
        <v>-1.1200000000000001</v>
      </c>
      <c r="E21" s="136">
        <f>IF(ISNUMBER(VALUE(SUBSTITUTE(実質収支比率等に係る経年分析!I$49,"▲","-"))),ROUND(VALUE(SUBSTITUTE(実質収支比率等に係る経年分析!I$49,"▲","-")),2),NA())</f>
        <v>12.29</v>
      </c>
      <c r="F21" s="136">
        <f>IF(ISNUMBER(VALUE(SUBSTITUTE(実質収支比率等に係る経年分析!J$49,"▲","-"))),ROUND(VALUE(SUBSTITUTE(実質収支比率等に係る経年分析!J$49,"▲","-")),2),NA())</f>
        <v>1.05</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c r="A30" s="137" t="str">
        <f>IF(連結実質赤字比率に係る赤字・黒字の構成分析!C$40="",NA(),連結実質赤字比率に係る赤字・黒字の構成分析!C$40)</f>
        <v>北島町介護保険（サービス事業勘定）特別会計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0.12</v>
      </c>
    </row>
    <row r="31" spans="1:11">
      <c r="A31" s="137" t="str">
        <f>IF(連結実質赤字比率に係る赤字・黒字の構成分析!C$39="",NA(),連結実質赤字比率に係る赤字・黒字の構成分析!C$39)</f>
        <v>北島町後期高齢者医療特別会計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0.22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0.24</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0.28000000000000003</v>
      </c>
    </row>
    <row r="32" spans="1:11">
      <c r="A32" s="137" t="str">
        <f>IF(連結実質赤字比率に係る赤字・黒字の構成分析!C$38="",NA(),連結実質赤字比率に係る赤字・黒字の構成分析!C$38)</f>
        <v>北島町特別会計公共下水道事業</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0.57999999999999996</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0.46</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0.82</v>
      </c>
    </row>
    <row r="33" spans="1:16">
      <c r="A33" s="137" t="str">
        <f>IF(連結実質赤字比率に係る赤字・黒字の構成分析!C$37="",NA(),連結実質赤字比率に係る赤字・黒字の構成分析!C$37)</f>
        <v>北島町介護保険（保険事業勘定）特別会計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2.0699999999999998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3.18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2.65</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3.14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3.2</v>
      </c>
    </row>
    <row r="34" spans="1:16">
      <c r="A34" s="137" t="str">
        <f>IF(連結実質赤字比率に係る赤字・黒字の構成分析!C$36="",NA(),連結実質赤字比率に係る赤字・黒字の構成分析!C$36)</f>
        <v>北島町国民健康保険（保険事業勘定）特別会計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1.77</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1.53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1.72</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3.37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5.76</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10.17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11.04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5.65</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10.93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6.11</v>
      </c>
    </row>
    <row r="36" spans="1:16">
      <c r="A36" s="137" t="str">
        <f>IF(連結実質赤字比率に係る赤字・黒字の構成分析!C$34="",NA(),連結実質赤字比率に係る赤字・黒字の構成分析!C$34)</f>
        <v>北島町水道事業会計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13.96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13.49</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12.18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12.42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12.97</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480</v>
      </c>
      <c r="E42" s="138"/>
      <c r="F42" s="138"/>
      <c r="G42" s="138">
        <f>'実質公債費比率（分子）の構造'!L$52</f>
        <v>524</v>
      </c>
      <c r="H42" s="138"/>
      <c r="I42" s="138"/>
      <c r="J42" s="138">
        <f>'実質公債費比率（分子）の構造'!M$52</f>
        <v>536</v>
      </c>
      <c r="K42" s="138"/>
      <c r="L42" s="138"/>
      <c r="M42" s="138">
        <f>'実質公債費比率（分子）の構造'!N$52</f>
        <v>509</v>
      </c>
      <c r="N42" s="138"/>
      <c r="O42" s="138"/>
      <c r="P42" s="138">
        <f>'実質公債費比率（分子）の構造'!O$52</f>
        <v>508</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f>'実質公債費比率（分子）の構造'!K$49</f>
        <v>32</v>
      </c>
      <c r="C45" s="138"/>
      <c r="D45" s="138"/>
      <c r="E45" s="138">
        <f>'実質公債費比率（分子）の構造'!L$49</f>
        <v>32</v>
      </c>
      <c r="F45" s="138"/>
      <c r="G45" s="138"/>
      <c r="H45" s="138">
        <f>'実質公債費比率（分子）の構造'!M$49</f>
        <v>41</v>
      </c>
      <c r="I45" s="138"/>
      <c r="J45" s="138"/>
      <c r="K45" s="138">
        <f>'実質公債費比率（分子）の構造'!N$49</f>
        <v>41</v>
      </c>
      <c r="L45" s="138"/>
      <c r="M45" s="138"/>
      <c r="N45" s="138">
        <f>'実質公債費比率（分子）の構造'!O$49</f>
        <v>41</v>
      </c>
      <c r="O45" s="138"/>
      <c r="P45" s="138"/>
    </row>
    <row r="46" spans="1:16">
      <c r="A46" s="138" t="s">
        <v>56</v>
      </c>
      <c r="B46" s="138">
        <f>'実質公債費比率（分子）の構造'!K$48</f>
        <v>68</v>
      </c>
      <c r="C46" s="138"/>
      <c r="D46" s="138"/>
      <c r="E46" s="138">
        <f>'実質公債費比率（分子）の構造'!L$48</f>
        <v>74</v>
      </c>
      <c r="F46" s="138"/>
      <c r="G46" s="138"/>
      <c r="H46" s="138">
        <f>'実質公債費比率（分子）の構造'!M$48</f>
        <v>80</v>
      </c>
      <c r="I46" s="138"/>
      <c r="J46" s="138"/>
      <c r="K46" s="138">
        <f>'実質公債費比率（分子）の構造'!N$48</f>
        <v>89</v>
      </c>
      <c r="L46" s="138"/>
      <c r="M46" s="138"/>
      <c r="N46" s="138">
        <f>'実質公債費比率（分子）の構造'!O$48</f>
        <v>94</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504</v>
      </c>
      <c r="C49" s="138"/>
      <c r="D49" s="138"/>
      <c r="E49" s="138">
        <f>'実質公債費比率（分子）の構造'!L$45</f>
        <v>493</v>
      </c>
      <c r="F49" s="138"/>
      <c r="G49" s="138"/>
      <c r="H49" s="138">
        <f>'実質公債費比率（分子）の構造'!M$45</f>
        <v>552</v>
      </c>
      <c r="I49" s="138"/>
      <c r="J49" s="138"/>
      <c r="K49" s="138">
        <f>'実質公債費比率（分子）の構造'!N$45</f>
        <v>564</v>
      </c>
      <c r="L49" s="138"/>
      <c r="M49" s="138"/>
      <c r="N49" s="138">
        <f>'実質公債費比率（分子）の構造'!O$45</f>
        <v>581</v>
      </c>
      <c r="O49" s="138"/>
      <c r="P49" s="138"/>
    </row>
    <row r="50" spans="1:16">
      <c r="A50" s="138" t="s">
        <v>60</v>
      </c>
      <c r="B50" s="138" t="e">
        <f>NA()</f>
        <v>#N/A</v>
      </c>
      <c r="C50" s="138">
        <f>IF(ISNUMBER('実質公債費比率（分子）の構造'!K$53),'実質公債費比率（分子）の構造'!K$53,NA())</f>
        <v>124</v>
      </c>
      <c r="D50" s="138" t="e">
        <f>NA()</f>
        <v>#N/A</v>
      </c>
      <c r="E50" s="138" t="e">
        <f>NA()</f>
        <v>#N/A</v>
      </c>
      <c r="F50" s="138">
        <f>IF(ISNUMBER('実質公債費比率（分子）の構造'!L$53),'実質公債費比率（分子）の構造'!L$53,NA())</f>
        <v>75</v>
      </c>
      <c r="G50" s="138" t="e">
        <f>NA()</f>
        <v>#N/A</v>
      </c>
      <c r="H50" s="138" t="e">
        <f>NA()</f>
        <v>#N/A</v>
      </c>
      <c r="I50" s="138">
        <f>IF(ISNUMBER('実質公債費比率（分子）の構造'!M$53),'実質公債費比率（分子）の構造'!M$53,NA())</f>
        <v>137</v>
      </c>
      <c r="J50" s="138" t="e">
        <f>NA()</f>
        <v>#N/A</v>
      </c>
      <c r="K50" s="138" t="e">
        <f>NA()</f>
        <v>#N/A</v>
      </c>
      <c r="L50" s="138">
        <f>IF(ISNUMBER('実質公債費比率（分子）の構造'!N$53),'実質公債費比率（分子）の構造'!N$53,NA())</f>
        <v>185</v>
      </c>
      <c r="M50" s="138" t="e">
        <f>NA()</f>
        <v>#N/A</v>
      </c>
      <c r="N50" s="138" t="e">
        <f>NA()</f>
        <v>#N/A</v>
      </c>
      <c r="O50" s="138">
        <f>IF(ISNUMBER('実質公債費比率（分子）の構造'!O$53),'実質公債費比率（分子）の構造'!O$53,NA())</f>
        <v>208</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5501</v>
      </c>
      <c r="E56" s="137"/>
      <c r="F56" s="137"/>
      <c r="G56" s="137">
        <f>'将来負担比率（分子）の構造'!J$52</f>
        <v>5522</v>
      </c>
      <c r="H56" s="137"/>
      <c r="I56" s="137"/>
      <c r="J56" s="137">
        <f>'将来負担比率（分子）の構造'!K$52</f>
        <v>5566</v>
      </c>
      <c r="K56" s="137"/>
      <c r="L56" s="137"/>
      <c r="M56" s="137">
        <f>'将来負担比率（分子）の構造'!L$52</f>
        <v>5304</v>
      </c>
      <c r="N56" s="137"/>
      <c r="O56" s="137"/>
      <c r="P56" s="137">
        <f>'将来負担比率（分子）の構造'!M$52</f>
        <v>4468</v>
      </c>
    </row>
    <row r="57" spans="1:16">
      <c r="A57" s="137" t="s">
        <v>36</v>
      </c>
      <c r="B57" s="137"/>
      <c r="C57" s="137"/>
      <c r="D57" s="137">
        <f>'将来負担比率（分子）の構造'!I$51</f>
        <v>179</v>
      </c>
      <c r="E57" s="137"/>
      <c r="F57" s="137"/>
      <c r="G57" s="137">
        <f>'将来負担比率（分子）の構造'!J$51</f>
        <v>195</v>
      </c>
      <c r="H57" s="137"/>
      <c r="I57" s="137"/>
      <c r="J57" s="137">
        <f>'将来負担比率（分子）の構造'!K$51</f>
        <v>187</v>
      </c>
      <c r="K57" s="137"/>
      <c r="L57" s="137"/>
      <c r="M57" s="137">
        <f>'将来負担比率（分子）の構造'!L$51</f>
        <v>167</v>
      </c>
      <c r="N57" s="137"/>
      <c r="O57" s="137"/>
      <c r="P57" s="137">
        <f>'将来負担比率（分子）の構造'!M$51</f>
        <v>135</v>
      </c>
    </row>
    <row r="58" spans="1:16">
      <c r="A58" s="137" t="s">
        <v>35</v>
      </c>
      <c r="B58" s="137"/>
      <c r="C58" s="137"/>
      <c r="D58" s="137">
        <f>'将来負担比率（分子）の構造'!I$50</f>
        <v>3718</v>
      </c>
      <c r="E58" s="137"/>
      <c r="F58" s="137"/>
      <c r="G58" s="137">
        <f>'将来負担比率（分子）の構造'!J$50</f>
        <v>4142</v>
      </c>
      <c r="H58" s="137"/>
      <c r="I58" s="137"/>
      <c r="J58" s="137">
        <f>'将来負担比率（分子）の構造'!K$50</f>
        <v>4566</v>
      </c>
      <c r="K58" s="137"/>
      <c r="L58" s="137"/>
      <c r="M58" s="137">
        <f>'将来負担比率（分子）の構造'!L$50</f>
        <v>4687</v>
      </c>
      <c r="N58" s="137"/>
      <c r="O58" s="137"/>
      <c r="P58" s="137">
        <f>'将来負担比率（分子）の構造'!M$50</f>
        <v>4753</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753</v>
      </c>
      <c r="C62" s="137"/>
      <c r="D62" s="137"/>
      <c r="E62" s="137">
        <f>'将来負担比率（分子）の構造'!J$45</f>
        <v>792</v>
      </c>
      <c r="F62" s="137"/>
      <c r="G62" s="137"/>
      <c r="H62" s="137">
        <f>'将来負担比率（分子）の構造'!K$45</f>
        <v>656</v>
      </c>
      <c r="I62" s="137"/>
      <c r="J62" s="137"/>
      <c r="K62" s="137">
        <f>'将来負担比率（分子）の構造'!L$45</f>
        <v>593</v>
      </c>
      <c r="L62" s="137"/>
      <c r="M62" s="137"/>
      <c r="N62" s="137">
        <f>'将来負担比率（分子）の構造'!M$45</f>
        <v>586</v>
      </c>
      <c r="O62" s="137"/>
      <c r="P62" s="137"/>
    </row>
    <row r="63" spans="1:16">
      <c r="A63" s="137" t="s">
        <v>28</v>
      </c>
      <c r="B63" s="137">
        <f>'将来負担比率（分子）の構造'!I$44</f>
        <v>515</v>
      </c>
      <c r="C63" s="137"/>
      <c r="D63" s="137"/>
      <c r="E63" s="137">
        <f>'将来負担比率（分子）の構造'!J$44</f>
        <v>491</v>
      </c>
      <c r="F63" s="137"/>
      <c r="G63" s="137"/>
      <c r="H63" s="137">
        <f>'将来負担比率（分子）の構造'!K$44</f>
        <v>489</v>
      </c>
      <c r="I63" s="137"/>
      <c r="J63" s="137"/>
      <c r="K63" s="137">
        <f>'将来負担比率（分子）の構造'!L$44</f>
        <v>455</v>
      </c>
      <c r="L63" s="137"/>
      <c r="M63" s="137"/>
      <c r="N63" s="137">
        <f>'将来負担比率（分子）の構造'!M$44</f>
        <v>422</v>
      </c>
      <c r="O63" s="137"/>
      <c r="P63" s="137"/>
    </row>
    <row r="64" spans="1:16">
      <c r="A64" s="137" t="s">
        <v>27</v>
      </c>
      <c r="B64" s="137">
        <f>'将来負担比率（分子）の構造'!I$43</f>
        <v>1699</v>
      </c>
      <c r="C64" s="137"/>
      <c r="D64" s="137"/>
      <c r="E64" s="137">
        <f>'将来負担比率（分子）の構造'!J$43</f>
        <v>1748</v>
      </c>
      <c r="F64" s="137"/>
      <c r="G64" s="137"/>
      <c r="H64" s="137">
        <f>'将来負担比率（分子）の構造'!K$43</f>
        <v>1817</v>
      </c>
      <c r="I64" s="137"/>
      <c r="J64" s="137"/>
      <c r="K64" s="137">
        <f>'将来負担比率（分子）の構造'!L$43</f>
        <v>1910</v>
      </c>
      <c r="L64" s="137"/>
      <c r="M64" s="137"/>
      <c r="N64" s="137">
        <f>'将来負担比率（分子）の構造'!M$43</f>
        <v>1951</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6144</v>
      </c>
      <c r="C66" s="137"/>
      <c r="D66" s="137"/>
      <c r="E66" s="137">
        <f>'将来負担比率（分子）の構造'!J$41</f>
        <v>6148</v>
      </c>
      <c r="F66" s="137"/>
      <c r="G66" s="137"/>
      <c r="H66" s="137">
        <f>'将来負担比率（分子）の構造'!K$41</f>
        <v>6055</v>
      </c>
      <c r="I66" s="137"/>
      <c r="J66" s="137"/>
      <c r="K66" s="137">
        <f>'将来負担比率（分子）の構造'!L$41</f>
        <v>5941</v>
      </c>
      <c r="L66" s="137"/>
      <c r="M66" s="137"/>
      <c r="N66" s="137">
        <f>'将来負担比率（分子）の構造'!M$41</f>
        <v>5871</v>
      </c>
      <c r="O66" s="137"/>
      <c r="P66" s="137"/>
    </row>
    <row r="67" spans="1:16">
      <c r="A67" s="137" t="s">
        <v>64</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208</v>
      </c>
      <c r="C5" s="708"/>
      <c r="D5" s="708"/>
      <c r="E5" s="708"/>
      <c r="F5" s="708"/>
      <c r="G5" s="708"/>
      <c r="H5" s="708"/>
      <c r="I5" s="708"/>
      <c r="J5" s="708"/>
      <c r="K5" s="708"/>
      <c r="L5" s="708"/>
      <c r="M5" s="708"/>
      <c r="N5" s="708"/>
      <c r="O5" s="708"/>
      <c r="P5" s="708"/>
      <c r="Q5" s="709"/>
      <c r="R5" s="670">
        <v>3166631</v>
      </c>
      <c r="S5" s="671"/>
      <c r="T5" s="671"/>
      <c r="U5" s="671"/>
      <c r="V5" s="671"/>
      <c r="W5" s="671"/>
      <c r="X5" s="671"/>
      <c r="Y5" s="718"/>
      <c r="Z5" s="731">
        <v>41.1</v>
      </c>
      <c r="AA5" s="731"/>
      <c r="AB5" s="731"/>
      <c r="AC5" s="731"/>
      <c r="AD5" s="732">
        <v>3127726</v>
      </c>
      <c r="AE5" s="732"/>
      <c r="AF5" s="732"/>
      <c r="AG5" s="732"/>
      <c r="AH5" s="732"/>
      <c r="AI5" s="732"/>
      <c r="AJ5" s="732"/>
      <c r="AK5" s="732"/>
      <c r="AL5" s="719">
        <v>70.8</v>
      </c>
      <c r="AM5" s="688"/>
      <c r="AN5" s="688"/>
      <c r="AO5" s="720"/>
      <c r="AP5" s="707" t="s">
        <v>209</v>
      </c>
      <c r="AQ5" s="708"/>
      <c r="AR5" s="708"/>
      <c r="AS5" s="708"/>
      <c r="AT5" s="708"/>
      <c r="AU5" s="708"/>
      <c r="AV5" s="708"/>
      <c r="AW5" s="708"/>
      <c r="AX5" s="708"/>
      <c r="AY5" s="708"/>
      <c r="AZ5" s="708"/>
      <c r="BA5" s="708"/>
      <c r="BB5" s="708"/>
      <c r="BC5" s="708"/>
      <c r="BD5" s="708"/>
      <c r="BE5" s="708"/>
      <c r="BF5" s="709"/>
      <c r="BG5" s="620">
        <v>3127726</v>
      </c>
      <c r="BH5" s="621"/>
      <c r="BI5" s="621"/>
      <c r="BJ5" s="621"/>
      <c r="BK5" s="621"/>
      <c r="BL5" s="621"/>
      <c r="BM5" s="621"/>
      <c r="BN5" s="622"/>
      <c r="BO5" s="673">
        <v>98.8</v>
      </c>
      <c r="BP5" s="673"/>
      <c r="BQ5" s="673"/>
      <c r="BR5" s="673"/>
      <c r="BS5" s="674">
        <v>49872</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c r="B6" s="617" t="s">
        <v>213</v>
      </c>
      <c r="C6" s="618"/>
      <c r="D6" s="618"/>
      <c r="E6" s="618"/>
      <c r="F6" s="618"/>
      <c r="G6" s="618"/>
      <c r="H6" s="618"/>
      <c r="I6" s="618"/>
      <c r="J6" s="618"/>
      <c r="K6" s="618"/>
      <c r="L6" s="618"/>
      <c r="M6" s="618"/>
      <c r="N6" s="618"/>
      <c r="O6" s="618"/>
      <c r="P6" s="618"/>
      <c r="Q6" s="619"/>
      <c r="R6" s="620">
        <v>58767</v>
      </c>
      <c r="S6" s="621"/>
      <c r="T6" s="621"/>
      <c r="U6" s="621"/>
      <c r="V6" s="621"/>
      <c r="W6" s="621"/>
      <c r="X6" s="621"/>
      <c r="Y6" s="622"/>
      <c r="Z6" s="673">
        <v>0.8</v>
      </c>
      <c r="AA6" s="673"/>
      <c r="AB6" s="673"/>
      <c r="AC6" s="673"/>
      <c r="AD6" s="674">
        <v>58767</v>
      </c>
      <c r="AE6" s="674"/>
      <c r="AF6" s="674"/>
      <c r="AG6" s="674"/>
      <c r="AH6" s="674"/>
      <c r="AI6" s="674"/>
      <c r="AJ6" s="674"/>
      <c r="AK6" s="674"/>
      <c r="AL6" s="643">
        <v>1.3</v>
      </c>
      <c r="AM6" s="675"/>
      <c r="AN6" s="675"/>
      <c r="AO6" s="676"/>
      <c r="AP6" s="617" t="s">
        <v>214</v>
      </c>
      <c r="AQ6" s="618"/>
      <c r="AR6" s="618"/>
      <c r="AS6" s="618"/>
      <c r="AT6" s="618"/>
      <c r="AU6" s="618"/>
      <c r="AV6" s="618"/>
      <c r="AW6" s="618"/>
      <c r="AX6" s="618"/>
      <c r="AY6" s="618"/>
      <c r="AZ6" s="618"/>
      <c r="BA6" s="618"/>
      <c r="BB6" s="618"/>
      <c r="BC6" s="618"/>
      <c r="BD6" s="618"/>
      <c r="BE6" s="618"/>
      <c r="BF6" s="619"/>
      <c r="BG6" s="620">
        <v>3127726</v>
      </c>
      <c r="BH6" s="621"/>
      <c r="BI6" s="621"/>
      <c r="BJ6" s="621"/>
      <c r="BK6" s="621"/>
      <c r="BL6" s="621"/>
      <c r="BM6" s="621"/>
      <c r="BN6" s="622"/>
      <c r="BO6" s="673">
        <v>98.8</v>
      </c>
      <c r="BP6" s="673"/>
      <c r="BQ6" s="673"/>
      <c r="BR6" s="673"/>
      <c r="BS6" s="674">
        <v>49872</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79315</v>
      </c>
      <c r="CS6" s="621"/>
      <c r="CT6" s="621"/>
      <c r="CU6" s="621"/>
      <c r="CV6" s="621"/>
      <c r="CW6" s="621"/>
      <c r="CX6" s="621"/>
      <c r="CY6" s="622"/>
      <c r="CZ6" s="673">
        <v>1.1000000000000001</v>
      </c>
      <c r="DA6" s="673"/>
      <c r="DB6" s="673"/>
      <c r="DC6" s="673"/>
      <c r="DD6" s="626" t="s">
        <v>216</v>
      </c>
      <c r="DE6" s="621"/>
      <c r="DF6" s="621"/>
      <c r="DG6" s="621"/>
      <c r="DH6" s="621"/>
      <c r="DI6" s="621"/>
      <c r="DJ6" s="621"/>
      <c r="DK6" s="621"/>
      <c r="DL6" s="621"/>
      <c r="DM6" s="621"/>
      <c r="DN6" s="621"/>
      <c r="DO6" s="621"/>
      <c r="DP6" s="622"/>
      <c r="DQ6" s="626">
        <v>79315</v>
      </c>
      <c r="DR6" s="621"/>
      <c r="DS6" s="621"/>
      <c r="DT6" s="621"/>
      <c r="DU6" s="621"/>
      <c r="DV6" s="621"/>
      <c r="DW6" s="621"/>
      <c r="DX6" s="621"/>
      <c r="DY6" s="621"/>
      <c r="DZ6" s="621"/>
      <c r="EA6" s="621"/>
      <c r="EB6" s="621"/>
      <c r="EC6" s="656"/>
    </row>
    <row r="7" spans="2:143" ht="11.25" customHeight="1">
      <c r="B7" s="617" t="s">
        <v>217</v>
      </c>
      <c r="C7" s="618"/>
      <c r="D7" s="618"/>
      <c r="E7" s="618"/>
      <c r="F7" s="618"/>
      <c r="G7" s="618"/>
      <c r="H7" s="618"/>
      <c r="I7" s="618"/>
      <c r="J7" s="618"/>
      <c r="K7" s="618"/>
      <c r="L7" s="618"/>
      <c r="M7" s="618"/>
      <c r="N7" s="618"/>
      <c r="O7" s="618"/>
      <c r="P7" s="618"/>
      <c r="Q7" s="619"/>
      <c r="R7" s="620">
        <v>3105</v>
      </c>
      <c r="S7" s="621"/>
      <c r="T7" s="621"/>
      <c r="U7" s="621"/>
      <c r="V7" s="621"/>
      <c r="W7" s="621"/>
      <c r="X7" s="621"/>
      <c r="Y7" s="622"/>
      <c r="Z7" s="673">
        <v>0</v>
      </c>
      <c r="AA7" s="673"/>
      <c r="AB7" s="673"/>
      <c r="AC7" s="673"/>
      <c r="AD7" s="674">
        <v>3105</v>
      </c>
      <c r="AE7" s="674"/>
      <c r="AF7" s="674"/>
      <c r="AG7" s="674"/>
      <c r="AH7" s="674"/>
      <c r="AI7" s="674"/>
      <c r="AJ7" s="674"/>
      <c r="AK7" s="674"/>
      <c r="AL7" s="643">
        <v>0.1</v>
      </c>
      <c r="AM7" s="675"/>
      <c r="AN7" s="675"/>
      <c r="AO7" s="676"/>
      <c r="AP7" s="617" t="s">
        <v>218</v>
      </c>
      <c r="AQ7" s="618"/>
      <c r="AR7" s="618"/>
      <c r="AS7" s="618"/>
      <c r="AT7" s="618"/>
      <c r="AU7" s="618"/>
      <c r="AV7" s="618"/>
      <c r="AW7" s="618"/>
      <c r="AX7" s="618"/>
      <c r="AY7" s="618"/>
      <c r="AZ7" s="618"/>
      <c r="BA7" s="618"/>
      <c r="BB7" s="618"/>
      <c r="BC7" s="618"/>
      <c r="BD7" s="618"/>
      <c r="BE7" s="618"/>
      <c r="BF7" s="619"/>
      <c r="BG7" s="620">
        <v>1505738</v>
      </c>
      <c r="BH7" s="621"/>
      <c r="BI7" s="621"/>
      <c r="BJ7" s="621"/>
      <c r="BK7" s="621"/>
      <c r="BL7" s="621"/>
      <c r="BM7" s="621"/>
      <c r="BN7" s="622"/>
      <c r="BO7" s="673">
        <v>47.6</v>
      </c>
      <c r="BP7" s="673"/>
      <c r="BQ7" s="673"/>
      <c r="BR7" s="673"/>
      <c r="BS7" s="674">
        <v>49872</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1041600</v>
      </c>
      <c r="CS7" s="621"/>
      <c r="CT7" s="621"/>
      <c r="CU7" s="621"/>
      <c r="CV7" s="621"/>
      <c r="CW7" s="621"/>
      <c r="CX7" s="621"/>
      <c r="CY7" s="622"/>
      <c r="CZ7" s="673">
        <v>14.3</v>
      </c>
      <c r="DA7" s="673"/>
      <c r="DB7" s="673"/>
      <c r="DC7" s="673"/>
      <c r="DD7" s="626">
        <v>8472</v>
      </c>
      <c r="DE7" s="621"/>
      <c r="DF7" s="621"/>
      <c r="DG7" s="621"/>
      <c r="DH7" s="621"/>
      <c r="DI7" s="621"/>
      <c r="DJ7" s="621"/>
      <c r="DK7" s="621"/>
      <c r="DL7" s="621"/>
      <c r="DM7" s="621"/>
      <c r="DN7" s="621"/>
      <c r="DO7" s="621"/>
      <c r="DP7" s="622"/>
      <c r="DQ7" s="626">
        <v>949599</v>
      </c>
      <c r="DR7" s="621"/>
      <c r="DS7" s="621"/>
      <c r="DT7" s="621"/>
      <c r="DU7" s="621"/>
      <c r="DV7" s="621"/>
      <c r="DW7" s="621"/>
      <c r="DX7" s="621"/>
      <c r="DY7" s="621"/>
      <c r="DZ7" s="621"/>
      <c r="EA7" s="621"/>
      <c r="EB7" s="621"/>
      <c r="EC7" s="656"/>
    </row>
    <row r="8" spans="2:143" ht="11.25" customHeight="1">
      <c r="B8" s="617" t="s">
        <v>220</v>
      </c>
      <c r="C8" s="618"/>
      <c r="D8" s="618"/>
      <c r="E8" s="618"/>
      <c r="F8" s="618"/>
      <c r="G8" s="618"/>
      <c r="H8" s="618"/>
      <c r="I8" s="618"/>
      <c r="J8" s="618"/>
      <c r="K8" s="618"/>
      <c r="L8" s="618"/>
      <c r="M8" s="618"/>
      <c r="N8" s="618"/>
      <c r="O8" s="618"/>
      <c r="P8" s="618"/>
      <c r="Q8" s="619"/>
      <c r="R8" s="620">
        <v>22484</v>
      </c>
      <c r="S8" s="621"/>
      <c r="T8" s="621"/>
      <c r="U8" s="621"/>
      <c r="V8" s="621"/>
      <c r="W8" s="621"/>
      <c r="X8" s="621"/>
      <c r="Y8" s="622"/>
      <c r="Z8" s="673">
        <v>0.3</v>
      </c>
      <c r="AA8" s="673"/>
      <c r="AB8" s="673"/>
      <c r="AC8" s="673"/>
      <c r="AD8" s="674">
        <v>22484</v>
      </c>
      <c r="AE8" s="674"/>
      <c r="AF8" s="674"/>
      <c r="AG8" s="674"/>
      <c r="AH8" s="674"/>
      <c r="AI8" s="674"/>
      <c r="AJ8" s="674"/>
      <c r="AK8" s="674"/>
      <c r="AL8" s="643">
        <v>0.5</v>
      </c>
      <c r="AM8" s="675"/>
      <c r="AN8" s="675"/>
      <c r="AO8" s="676"/>
      <c r="AP8" s="617" t="s">
        <v>221</v>
      </c>
      <c r="AQ8" s="618"/>
      <c r="AR8" s="618"/>
      <c r="AS8" s="618"/>
      <c r="AT8" s="618"/>
      <c r="AU8" s="618"/>
      <c r="AV8" s="618"/>
      <c r="AW8" s="618"/>
      <c r="AX8" s="618"/>
      <c r="AY8" s="618"/>
      <c r="AZ8" s="618"/>
      <c r="BA8" s="618"/>
      <c r="BB8" s="618"/>
      <c r="BC8" s="618"/>
      <c r="BD8" s="618"/>
      <c r="BE8" s="618"/>
      <c r="BF8" s="619"/>
      <c r="BG8" s="620">
        <v>38878</v>
      </c>
      <c r="BH8" s="621"/>
      <c r="BI8" s="621"/>
      <c r="BJ8" s="621"/>
      <c r="BK8" s="621"/>
      <c r="BL8" s="621"/>
      <c r="BM8" s="621"/>
      <c r="BN8" s="622"/>
      <c r="BO8" s="673">
        <v>1.2</v>
      </c>
      <c r="BP8" s="673"/>
      <c r="BQ8" s="673"/>
      <c r="BR8" s="673"/>
      <c r="BS8" s="626" t="s">
        <v>112</v>
      </c>
      <c r="BT8" s="621"/>
      <c r="BU8" s="621"/>
      <c r="BV8" s="621"/>
      <c r="BW8" s="621"/>
      <c r="BX8" s="621"/>
      <c r="BY8" s="621"/>
      <c r="BZ8" s="621"/>
      <c r="CA8" s="621"/>
      <c r="CB8" s="656"/>
      <c r="CD8" s="657" t="s">
        <v>222</v>
      </c>
      <c r="CE8" s="654"/>
      <c r="CF8" s="654"/>
      <c r="CG8" s="654"/>
      <c r="CH8" s="654"/>
      <c r="CI8" s="654"/>
      <c r="CJ8" s="654"/>
      <c r="CK8" s="654"/>
      <c r="CL8" s="654"/>
      <c r="CM8" s="654"/>
      <c r="CN8" s="654"/>
      <c r="CO8" s="654"/>
      <c r="CP8" s="654"/>
      <c r="CQ8" s="655"/>
      <c r="CR8" s="620">
        <v>2605170</v>
      </c>
      <c r="CS8" s="621"/>
      <c r="CT8" s="621"/>
      <c r="CU8" s="621"/>
      <c r="CV8" s="621"/>
      <c r="CW8" s="621"/>
      <c r="CX8" s="621"/>
      <c r="CY8" s="622"/>
      <c r="CZ8" s="673">
        <v>35.700000000000003</v>
      </c>
      <c r="DA8" s="673"/>
      <c r="DB8" s="673"/>
      <c r="DC8" s="673"/>
      <c r="DD8" s="626">
        <v>53284</v>
      </c>
      <c r="DE8" s="621"/>
      <c r="DF8" s="621"/>
      <c r="DG8" s="621"/>
      <c r="DH8" s="621"/>
      <c r="DI8" s="621"/>
      <c r="DJ8" s="621"/>
      <c r="DK8" s="621"/>
      <c r="DL8" s="621"/>
      <c r="DM8" s="621"/>
      <c r="DN8" s="621"/>
      <c r="DO8" s="621"/>
      <c r="DP8" s="622"/>
      <c r="DQ8" s="626">
        <v>1289128</v>
      </c>
      <c r="DR8" s="621"/>
      <c r="DS8" s="621"/>
      <c r="DT8" s="621"/>
      <c r="DU8" s="621"/>
      <c r="DV8" s="621"/>
      <c r="DW8" s="621"/>
      <c r="DX8" s="621"/>
      <c r="DY8" s="621"/>
      <c r="DZ8" s="621"/>
      <c r="EA8" s="621"/>
      <c r="EB8" s="621"/>
      <c r="EC8" s="656"/>
    </row>
    <row r="9" spans="2:143" ht="11.25" customHeight="1">
      <c r="B9" s="617" t="s">
        <v>223</v>
      </c>
      <c r="C9" s="618"/>
      <c r="D9" s="618"/>
      <c r="E9" s="618"/>
      <c r="F9" s="618"/>
      <c r="G9" s="618"/>
      <c r="H9" s="618"/>
      <c r="I9" s="618"/>
      <c r="J9" s="618"/>
      <c r="K9" s="618"/>
      <c r="L9" s="618"/>
      <c r="M9" s="618"/>
      <c r="N9" s="618"/>
      <c r="O9" s="618"/>
      <c r="P9" s="618"/>
      <c r="Q9" s="619"/>
      <c r="R9" s="620">
        <v>13952</v>
      </c>
      <c r="S9" s="621"/>
      <c r="T9" s="621"/>
      <c r="U9" s="621"/>
      <c r="V9" s="621"/>
      <c r="W9" s="621"/>
      <c r="X9" s="621"/>
      <c r="Y9" s="622"/>
      <c r="Z9" s="673">
        <v>0.2</v>
      </c>
      <c r="AA9" s="673"/>
      <c r="AB9" s="673"/>
      <c r="AC9" s="673"/>
      <c r="AD9" s="674">
        <v>13952</v>
      </c>
      <c r="AE9" s="674"/>
      <c r="AF9" s="674"/>
      <c r="AG9" s="674"/>
      <c r="AH9" s="674"/>
      <c r="AI9" s="674"/>
      <c r="AJ9" s="674"/>
      <c r="AK9" s="674"/>
      <c r="AL9" s="643">
        <v>0.3</v>
      </c>
      <c r="AM9" s="675"/>
      <c r="AN9" s="675"/>
      <c r="AO9" s="676"/>
      <c r="AP9" s="617" t="s">
        <v>224</v>
      </c>
      <c r="AQ9" s="618"/>
      <c r="AR9" s="618"/>
      <c r="AS9" s="618"/>
      <c r="AT9" s="618"/>
      <c r="AU9" s="618"/>
      <c r="AV9" s="618"/>
      <c r="AW9" s="618"/>
      <c r="AX9" s="618"/>
      <c r="AY9" s="618"/>
      <c r="AZ9" s="618"/>
      <c r="BA9" s="618"/>
      <c r="BB9" s="618"/>
      <c r="BC9" s="618"/>
      <c r="BD9" s="618"/>
      <c r="BE9" s="618"/>
      <c r="BF9" s="619"/>
      <c r="BG9" s="620">
        <v>1140261</v>
      </c>
      <c r="BH9" s="621"/>
      <c r="BI9" s="621"/>
      <c r="BJ9" s="621"/>
      <c r="BK9" s="621"/>
      <c r="BL9" s="621"/>
      <c r="BM9" s="621"/>
      <c r="BN9" s="622"/>
      <c r="BO9" s="673">
        <v>36</v>
      </c>
      <c r="BP9" s="673"/>
      <c r="BQ9" s="673"/>
      <c r="BR9" s="673"/>
      <c r="BS9" s="626" t="s">
        <v>112</v>
      </c>
      <c r="BT9" s="621"/>
      <c r="BU9" s="621"/>
      <c r="BV9" s="621"/>
      <c r="BW9" s="621"/>
      <c r="BX9" s="621"/>
      <c r="BY9" s="621"/>
      <c r="BZ9" s="621"/>
      <c r="CA9" s="621"/>
      <c r="CB9" s="656"/>
      <c r="CD9" s="657" t="s">
        <v>225</v>
      </c>
      <c r="CE9" s="654"/>
      <c r="CF9" s="654"/>
      <c r="CG9" s="654"/>
      <c r="CH9" s="654"/>
      <c r="CI9" s="654"/>
      <c r="CJ9" s="654"/>
      <c r="CK9" s="654"/>
      <c r="CL9" s="654"/>
      <c r="CM9" s="654"/>
      <c r="CN9" s="654"/>
      <c r="CO9" s="654"/>
      <c r="CP9" s="654"/>
      <c r="CQ9" s="655"/>
      <c r="CR9" s="620">
        <v>856854</v>
      </c>
      <c r="CS9" s="621"/>
      <c r="CT9" s="621"/>
      <c r="CU9" s="621"/>
      <c r="CV9" s="621"/>
      <c r="CW9" s="621"/>
      <c r="CX9" s="621"/>
      <c r="CY9" s="622"/>
      <c r="CZ9" s="673">
        <v>11.7</v>
      </c>
      <c r="DA9" s="673"/>
      <c r="DB9" s="673"/>
      <c r="DC9" s="673"/>
      <c r="DD9" s="626">
        <v>162408</v>
      </c>
      <c r="DE9" s="621"/>
      <c r="DF9" s="621"/>
      <c r="DG9" s="621"/>
      <c r="DH9" s="621"/>
      <c r="DI9" s="621"/>
      <c r="DJ9" s="621"/>
      <c r="DK9" s="621"/>
      <c r="DL9" s="621"/>
      <c r="DM9" s="621"/>
      <c r="DN9" s="621"/>
      <c r="DO9" s="621"/>
      <c r="DP9" s="622"/>
      <c r="DQ9" s="626">
        <v>592579</v>
      </c>
      <c r="DR9" s="621"/>
      <c r="DS9" s="621"/>
      <c r="DT9" s="621"/>
      <c r="DU9" s="621"/>
      <c r="DV9" s="621"/>
      <c r="DW9" s="621"/>
      <c r="DX9" s="621"/>
      <c r="DY9" s="621"/>
      <c r="DZ9" s="621"/>
      <c r="EA9" s="621"/>
      <c r="EB9" s="621"/>
      <c r="EC9" s="656"/>
    </row>
    <row r="10" spans="2:143" ht="11.25" customHeight="1">
      <c r="B10" s="617" t="s">
        <v>226</v>
      </c>
      <c r="C10" s="618"/>
      <c r="D10" s="618"/>
      <c r="E10" s="618"/>
      <c r="F10" s="618"/>
      <c r="G10" s="618"/>
      <c r="H10" s="618"/>
      <c r="I10" s="618"/>
      <c r="J10" s="618"/>
      <c r="K10" s="618"/>
      <c r="L10" s="618"/>
      <c r="M10" s="618"/>
      <c r="N10" s="618"/>
      <c r="O10" s="618"/>
      <c r="P10" s="618"/>
      <c r="Q10" s="619"/>
      <c r="R10" s="620">
        <v>357634</v>
      </c>
      <c r="S10" s="621"/>
      <c r="T10" s="621"/>
      <c r="U10" s="621"/>
      <c r="V10" s="621"/>
      <c r="W10" s="621"/>
      <c r="X10" s="621"/>
      <c r="Y10" s="622"/>
      <c r="Z10" s="673">
        <v>4.5999999999999996</v>
      </c>
      <c r="AA10" s="673"/>
      <c r="AB10" s="673"/>
      <c r="AC10" s="673"/>
      <c r="AD10" s="674">
        <v>357634</v>
      </c>
      <c r="AE10" s="674"/>
      <c r="AF10" s="674"/>
      <c r="AG10" s="674"/>
      <c r="AH10" s="674"/>
      <c r="AI10" s="674"/>
      <c r="AJ10" s="674"/>
      <c r="AK10" s="674"/>
      <c r="AL10" s="643">
        <v>8.1</v>
      </c>
      <c r="AM10" s="675"/>
      <c r="AN10" s="675"/>
      <c r="AO10" s="676"/>
      <c r="AP10" s="617" t="s">
        <v>227</v>
      </c>
      <c r="AQ10" s="618"/>
      <c r="AR10" s="618"/>
      <c r="AS10" s="618"/>
      <c r="AT10" s="618"/>
      <c r="AU10" s="618"/>
      <c r="AV10" s="618"/>
      <c r="AW10" s="618"/>
      <c r="AX10" s="618"/>
      <c r="AY10" s="618"/>
      <c r="AZ10" s="618"/>
      <c r="BA10" s="618"/>
      <c r="BB10" s="618"/>
      <c r="BC10" s="618"/>
      <c r="BD10" s="618"/>
      <c r="BE10" s="618"/>
      <c r="BF10" s="619"/>
      <c r="BG10" s="620">
        <v>74481</v>
      </c>
      <c r="BH10" s="621"/>
      <c r="BI10" s="621"/>
      <c r="BJ10" s="621"/>
      <c r="BK10" s="621"/>
      <c r="BL10" s="621"/>
      <c r="BM10" s="621"/>
      <c r="BN10" s="622"/>
      <c r="BO10" s="673">
        <v>2.4</v>
      </c>
      <c r="BP10" s="673"/>
      <c r="BQ10" s="673"/>
      <c r="BR10" s="673"/>
      <c r="BS10" s="626" t="s">
        <v>112</v>
      </c>
      <c r="BT10" s="621"/>
      <c r="BU10" s="621"/>
      <c r="BV10" s="621"/>
      <c r="BW10" s="621"/>
      <c r="BX10" s="621"/>
      <c r="BY10" s="621"/>
      <c r="BZ10" s="621"/>
      <c r="CA10" s="621"/>
      <c r="CB10" s="656"/>
      <c r="CD10" s="657" t="s">
        <v>228</v>
      </c>
      <c r="CE10" s="654"/>
      <c r="CF10" s="654"/>
      <c r="CG10" s="654"/>
      <c r="CH10" s="654"/>
      <c r="CI10" s="654"/>
      <c r="CJ10" s="654"/>
      <c r="CK10" s="654"/>
      <c r="CL10" s="654"/>
      <c r="CM10" s="654"/>
      <c r="CN10" s="654"/>
      <c r="CO10" s="654"/>
      <c r="CP10" s="654"/>
      <c r="CQ10" s="655"/>
      <c r="CR10" s="620" t="s">
        <v>112</v>
      </c>
      <c r="CS10" s="621"/>
      <c r="CT10" s="621"/>
      <c r="CU10" s="621"/>
      <c r="CV10" s="621"/>
      <c r="CW10" s="621"/>
      <c r="CX10" s="621"/>
      <c r="CY10" s="622"/>
      <c r="CZ10" s="673" t="s">
        <v>112</v>
      </c>
      <c r="DA10" s="673"/>
      <c r="DB10" s="673"/>
      <c r="DC10" s="673"/>
      <c r="DD10" s="626" t="s">
        <v>112</v>
      </c>
      <c r="DE10" s="621"/>
      <c r="DF10" s="621"/>
      <c r="DG10" s="621"/>
      <c r="DH10" s="621"/>
      <c r="DI10" s="621"/>
      <c r="DJ10" s="621"/>
      <c r="DK10" s="621"/>
      <c r="DL10" s="621"/>
      <c r="DM10" s="621"/>
      <c r="DN10" s="621"/>
      <c r="DO10" s="621"/>
      <c r="DP10" s="622"/>
      <c r="DQ10" s="626" t="s">
        <v>112</v>
      </c>
      <c r="DR10" s="621"/>
      <c r="DS10" s="621"/>
      <c r="DT10" s="621"/>
      <c r="DU10" s="621"/>
      <c r="DV10" s="621"/>
      <c r="DW10" s="621"/>
      <c r="DX10" s="621"/>
      <c r="DY10" s="621"/>
      <c r="DZ10" s="621"/>
      <c r="EA10" s="621"/>
      <c r="EB10" s="621"/>
      <c r="EC10" s="656"/>
    </row>
    <row r="11" spans="2:143" ht="11.25" customHeight="1">
      <c r="B11" s="617" t="s">
        <v>229</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230</v>
      </c>
      <c r="AQ11" s="618"/>
      <c r="AR11" s="618"/>
      <c r="AS11" s="618"/>
      <c r="AT11" s="618"/>
      <c r="AU11" s="618"/>
      <c r="AV11" s="618"/>
      <c r="AW11" s="618"/>
      <c r="AX11" s="618"/>
      <c r="AY11" s="618"/>
      <c r="AZ11" s="618"/>
      <c r="BA11" s="618"/>
      <c r="BB11" s="618"/>
      <c r="BC11" s="618"/>
      <c r="BD11" s="618"/>
      <c r="BE11" s="618"/>
      <c r="BF11" s="619"/>
      <c r="BG11" s="620">
        <v>252118</v>
      </c>
      <c r="BH11" s="621"/>
      <c r="BI11" s="621"/>
      <c r="BJ11" s="621"/>
      <c r="BK11" s="621"/>
      <c r="BL11" s="621"/>
      <c r="BM11" s="621"/>
      <c r="BN11" s="622"/>
      <c r="BO11" s="673">
        <v>8</v>
      </c>
      <c r="BP11" s="673"/>
      <c r="BQ11" s="673"/>
      <c r="BR11" s="673"/>
      <c r="BS11" s="626">
        <v>49872</v>
      </c>
      <c r="BT11" s="621"/>
      <c r="BU11" s="621"/>
      <c r="BV11" s="621"/>
      <c r="BW11" s="621"/>
      <c r="BX11" s="621"/>
      <c r="BY11" s="621"/>
      <c r="BZ11" s="621"/>
      <c r="CA11" s="621"/>
      <c r="CB11" s="656"/>
      <c r="CD11" s="657" t="s">
        <v>231</v>
      </c>
      <c r="CE11" s="654"/>
      <c r="CF11" s="654"/>
      <c r="CG11" s="654"/>
      <c r="CH11" s="654"/>
      <c r="CI11" s="654"/>
      <c r="CJ11" s="654"/>
      <c r="CK11" s="654"/>
      <c r="CL11" s="654"/>
      <c r="CM11" s="654"/>
      <c r="CN11" s="654"/>
      <c r="CO11" s="654"/>
      <c r="CP11" s="654"/>
      <c r="CQ11" s="655"/>
      <c r="CR11" s="620">
        <v>34831</v>
      </c>
      <c r="CS11" s="621"/>
      <c r="CT11" s="621"/>
      <c r="CU11" s="621"/>
      <c r="CV11" s="621"/>
      <c r="CW11" s="621"/>
      <c r="CX11" s="621"/>
      <c r="CY11" s="622"/>
      <c r="CZ11" s="673">
        <v>0.5</v>
      </c>
      <c r="DA11" s="673"/>
      <c r="DB11" s="673"/>
      <c r="DC11" s="673"/>
      <c r="DD11" s="626" t="s">
        <v>112</v>
      </c>
      <c r="DE11" s="621"/>
      <c r="DF11" s="621"/>
      <c r="DG11" s="621"/>
      <c r="DH11" s="621"/>
      <c r="DI11" s="621"/>
      <c r="DJ11" s="621"/>
      <c r="DK11" s="621"/>
      <c r="DL11" s="621"/>
      <c r="DM11" s="621"/>
      <c r="DN11" s="621"/>
      <c r="DO11" s="621"/>
      <c r="DP11" s="622"/>
      <c r="DQ11" s="626">
        <v>24419</v>
      </c>
      <c r="DR11" s="621"/>
      <c r="DS11" s="621"/>
      <c r="DT11" s="621"/>
      <c r="DU11" s="621"/>
      <c r="DV11" s="621"/>
      <c r="DW11" s="621"/>
      <c r="DX11" s="621"/>
      <c r="DY11" s="621"/>
      <c r="DZ11" s="621"/>
      <c r="EA11" s="621"/>
      <c r="EB11" s="621"/>
      <c r="EC11" s="656"/>
    </row>
    <row r="12" spans="2:143" ht="11.25" customHeight="1">
      <c r="B12" s="617" t="s">
        <v>232</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233</v>
      </c>
      <c r="AQ12" s="618"/>
      <c r="AR12" s="618"/>
      <c r="AS12" s="618"/>
      <c r="AT12" s="618"/>
      <c r="AU12" s="618"/>
      <c r="AV12" s="618"/>
      <c r="AW12" s="618"/>
      <c r="AX12" s="618"/>
      <c r="AY12" s="618"/>
      <c r="AZ12" s="618"/>
      <c r="BA12" s="618"/>
      <c r="BB12" s="618"/>
      <c r="BC12" s="618"/>
      <c r="BD12" s="618"/>
      <c r="BE12" s="618"/>
      <c r="BF12" s="619"/>
      <c r="BG12" s="620">
        <v>1372872</v>
      </c>
      <c r="BH12" s="621"/>
      <c r="BI12" s="621"/>
      <c r="BJ12" s="621"/>
      <c r="BK12" s="621"/>
      <c r="BL12" s="621"/>
      <c r="BM12" s="621"/>
      <c r="BN12" s="622"/>
      <c r="BO12" s="673">
        <v>43.4</v>
      </c>
      <c r="BP12" s="673"/>
      <c r="BQ12" s="673"/>
      <c r="BR12" s="673"/>
      <c r="BS12" s="626" t="s">
        <v>112</v>
      </c>
      <c r="BT12" s="621"/>
      <c r="BU12" s="621"/>
      <c r="BV12" s="621"/>
      <c r="BW12" s="621"/>
      <c r="BX12" s="621"/>
      <c r="BY12" s="621"/>
      <c r="BZ12" s="621"/>
      <c r="CA12" s="621"/>
      <c r="CB12" s="656"/>
      <c r="CD12" s="657" t="s">
        <v>234</v>
      </c>
      <c r="CE12" s="654"/>
      <c r="CF12" s="654"/>
      <c r="CG12" s="654"/>
      <c r="CH12" s="654"/>
      <c r="CI12" s="654"/>
      <c r="CJ12" s="654"/>
      <c r="CK12" s="654"/>
      <c r="CL12" s="654"/>
      <c r="CM12" s="654"/>
      <c r="CN12" s="654"/>
      <c r="CO12" s="654"/>
      <c r="CP12" s="654"/>
      <c r="CQ12" s="655"/>
      <c r="CR12" s="620">
        <v>115567</v>
      </c>
      <c r="CS12" s="621"/>
      <c r="CT12" s="621"/>
      <c r="CU12" s="621"/>
      <c r="CV12" s="621"/>
      <c r="CW12" s="621"/>
      <c r="CX12" s="621"/>
      <c r="CY12" s="622"/>
      <c r="CZ12" s="673">
        <v>1.6</v>
      </c>
      <c r="DA12" s="673"/>
      <c r="DB12" s="673"/>
      <c r="DC12" s="673"/>
      <c r="DD12" s="626">
        <v>1056</v>
      </c>
      <c r="DE12" s="621"/>
      <c r="DF12" s="621"/>
      <c r="DG12" s="621"/>
      <c r="DH12" s="621"/>
      <c r="DI12" s="621"/>
      <c r="DJ12" s="621"/>
      <c r="DK12" s="621"/>
      <c r="DL12" s="621"/>
      <c r="DM12" s="621"/>
      <c r="DN12" s="621"/>
      <c r="DO12" s="621"/>
      <c r="DP12" s="622"/>
      <c r="DQ12" s="626">
        <v>113618</v>
      </c>
      <c r="DR12" s="621"/>
      <c r="DS12" s="621"/>
      <c r="DT12" s="621"/>
      <c r="DU12" s="621"/>
      <c r="DV12" s="621"/>
      <c r="DW12" s="621"/>
      <c r="DX12" s="621"/>
      <c r="DY12" s="621"/>
      <c r="DZ12" s="621"/>
      <c r="EA12" s="621"/>
      <c r="EB12" s="621"/>
      <c r="EC12" s="656"/>
    </row>
    <row r="13" spans="2:143" ht="11.25" customHeight="1">
      <c r="B13" s="617" t="s">
        <v>235</v>
      </c>
      <c r="C13" s="618"/>
      <c r="D13" s="618"/>
      <c r="E13" s="618"/>
      <c r="F13" s="618"/>
      <c r="G13" s="618"/>
      <c r="H13" s="618"/>
      <c r="I13" s="618"/>
      <c r="J13" s="618"/>
      <c r="K13" s="618"/>
      <c r="L13" s="618"/>
      <c r="M13" s="618"/>
      <c r="N13" s="618"/>
      <c r="O13" s="618"/>
      <c r="P13" s="618"/>
      <c r="Q13" s="619"/>
      <c r="R13" s="620">
        <v>9448</v>
      </c>
      <c r="S13" s="621"/>
      <c r="T13" s="621"/>
      <c r="U13" s="621"/>
      <c r="V13" s="621"/>
      <c r="W13" s="621"/>
      <c r="X13" s="621"/>
      <c r="Y13" s="622"/>
      <c r="Z13" s="673">
        <v>0.1</v>
      </c>
      <c r="AA13" s="673"/>
      <c r="AB13" s="673"/>
      <c r="AC13" s="673"/>
      <c r="AD13" s="674">
        <v>9448</v>
      </c>
      <c r="AE13" s="674"/>
      <c r="AF13" s="674"/>
      <c r="AG13" s="674"/>
      <c r="AH13" s="674"/>
      <c r="AI13" s="674"/>
      <c r="AJ13" s="674"/>
      <c r="AK13" s="674"/>
      <c r="AL13" s="643">
        <v>0.2</v>
      </c>
      <c r="AM13" s="675"/>
      <c r="AN13" s="675"/>
      <c r="AO13" s="676"/>
      <c r="AP13" s="617" t="s">
        <v>236</v>
      </c>
      <c r="AQ13" s="618"/>
      <c r="AR13" s="618"/>
      <c r="AS13" s="618"/>
      <c r="AT13" s="618"/>
      <c r="AU13" s="618"/>
      <c r="AV13" s="618"/>
      <c r="AW13" s="618"/>
      <c r="AX13" s="618"/>
      <c r="AY13" s="618"/>
      <c r="AZ13" s="618"/>
      <c r="BA13" s="618"/>
      <c r="BB13" s="618"/>
      <c r="BC13" s="618"/>
      <c r="BD13" s="618"/>
      <c r="BE13" s="618"/>
      <c r="BF13" s="619"/>
      <c r="BG13" s="620">
        <v>1366590</v>
      </c>
      <c r="BH13" s="621"/>
      <c r="BI13" s="621"/>
      <c r="BJ13" s="621"/>
      <c r="BK13" s="621"/>
      <c r="BL13" s="621"/>
      <c r="BM13" s="621"/>
      <c r="BN13" s="622"/>
      <c r="BO13" s="673">
        <v>43.2</v>
      </c>
      <c r="BP13" s="673"/>
      <c r="BQ13" s="673"/>
      <c r="BR13" s="673"/>
      <c r="BS13" s="626" t="s">
        <v>112</v>
      </c>
      <c r="BT13" s="621"/>
      <c r="BU13" s="621"/>
      <c r="BV13" s="621"/>
      <c r="BW13" s="621"/>
      <c r="BX13" s="621"/>
      <c r="BY13" s="621"/>
      <c r="BZ13" s="621"/>
      <c r="CA13" s="621"/>
      <c r="CB13" s="656"/>
      <c r="CD13" s="657" t="s">
        <v>237</v>
      </c>
      <c r="CE13" s="654"/>
      <c r="CF13" s="654"/>
      <c r="CG13" s="654"/>
      <c r="CH13" s="654"/>
      <c r="CI13" s="654"/>
      <c r="CJ13" s="654"/>
      <c r="CK13" s="654"/>
      <c r="CL13" s="654"/>
      <c r="CM13" s="654"/>
      <c r="CN13" s="654"/>
      <c r="CO13" s="654"/>
      <c r="CP13" s="654"/>
      <c r="CQ13" s="655"/>
      <c r="CR13" s="620">
        <v>647513</v>
      </c>
      <c r="CS13" s="621"/>
      <c r="CT13" s="621"/>
      <c r="CU13" s="621"/>
      <c r="CV13" s="621"/>
      <c r="CW13" s="621"/>
      <c r="CX13" s="621"/>
      <c r="CY13" s="622"/>
      <c r="CZ13" s="673">
        <v>8.9</v>
      </c>
      <c r="DA13" s="673"/>
      <c r="DB13" s="673"/>
      <c r="DC13" s="673"/>
      <c r="DD13" s="626">
        <v>193298</v>
      </c>
      <c r="DE13" s="621"/>
      <c r="DF13" s="621"/>
      <c r="DG13" s="621"/>
      <c r="DH13" s="621"/>
      <c r="DI13" s="621"/>
      <c r="DJ13" s="621"/>
      <c r="DK13" s="621"/>
      <c r="DL13" s="621"/>
      <c r="DM13" s="621"/>
      <c r="DN13" s="621"/>
      <c r="DO13" s="621"/>
      <c r="DP13" s="622"/>
      <c r="DQ13" s="626">
        <v>491504</v>
      </c>
      <c r="DR13" s="621"/>
      <c r="DS13" s="621"/>
      <c r="DT13" s="621"/>
      <c r="DU13" s="621"/>
      <c r="DV13" s="621"/>
      <c r="DW13" s="621"/>
      <c r="DX13" s="621"/>
      <c r="DY13" s="621"/>
      <c r="DZ13" s="621"/>
      <c r="EA13" s="621"/>
      <c r="EB13" s="621"/>
      <c r="EC13" s="656"/>
    </row>
    <row r="14" spans="2:143" ht="11.25" customHeight="1">
      <c r="B14" s="617" t="s">
        <v>238</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239</v>
      </c>
      <c r="AQ14" s="618"/>
      <c r="AR14" s="618"/>
      <c r="AS14" s="618"/>
      <c r="AT14" s="618"/>
      <c r="AU14" s="618"/>
      <c r="AV14" s="618"/>
      <c r="AW14" s="618"/>
      <c r="AX14" s="618"/>
      <c r="AY14" s="618"/>
      <c r="AZ14" s="618"/>
      <c r="BA14" s="618"/>
      <c r="BB14" s="618"/>
      <c r="BC14" s="618"/>
      <c r="BD14" s="618"/>
      <c r="BE14" s="618"/>
      <c r="BF14" s="619"/>
      <c r="BG14" s="620">
        <v>60581</v>
      </c>
      <c r="BH14" s="621"/>
      <c r="BI14" s="621"/>
      <c r="BJ14" s="621"/>
      <c r="BK14" s="621"/>
      <c r="BL14" s="621"/>
      <c r="BM14" s="621"/>
      <c r="BN14" s="622"/>
      <c r="BO14" s="673">
        <v>1.9</v>
      </c>
      <c r="BP14" s="673"/>
      <c r="BQ14" s="673"/>
      <c r="BR14" s="673"/>
      <c r="BS14" s="626" t="s">
        <v>112</v>
      </c>
      <c r="BT14" s="621"/>
      <c r="BU14" s="621"/>
      <c r="BV14" s="621"/>
      <c r="BW14" s="621"/>
      <c r="BX14" s="621"/>
      <c r="BY14" s="621"/>
      <c r="BZ14" s="621"/>
      <c r="CA14" s="621"/>
      <c r="CB14" s="656"/>
      <c r="CD14" s="657" t="s">
        <v>240</v>
      </c>
      <c r="CE14" s="654"/>
      <c r="CF14" s="654"/>
      <c r="CG14" s="654"/>
      <c r="CH14" s="654"/>
      <c r="CI14" s="654"/>
      <c r="CJ14" s="654"/>
      <c r="CK14" s="654"/>
      <c r="CL14" s="654"/>
      <c r="CM14" s="654"/>
      <c r="CN14" s="654"/>
      <c r="CO14" s="654"/>
      <c r="CP14" s="654"/>
      <c r="CQ14" s="655"/>
      <c r="CR14" s="620">
        <v>470022</v>
      </c>
      <c r="CS14" s="621"/>
      <c r="CT14" s="621"/>
      <c r="CU14" s="621"/>
      <c r="CV14" s="621"/>
      <c r="CW14" s="621"/>
      <c r="CX14" s="621"/>
      <c r="CY14" s="622"/>
      <c r="CZ14" s="673">
        <v>6.4</v>
      </c>
      <c r="DA14" s="673"/>
      <c r="DB14" s="673"/>
      <c r="DC14" s="673"/>
      <c r="DD14" s="626">
        <v>52299</v>
      </c>
      <c r="DE14" s="621"/>
      <c r="DF14" s="621"/>
      <c r="DG14" s="621"/>
      <c r="DH14" s="621"/>
      <c r="DI14" s="621"/>
      <c r="DJ14" s="621"/>
      <c r="DK14" s="621"/>
      <c r="DL14" s="621"/>
      <c r="DM14" s="621"/>
      <c r="DN14" s="621"/>
      <c r="DO14" s="621"/>
      <c r="DP14" s="622"/>
      <c r="DQ14" s="626">
        <v>410059</v>
      </c>
      <c r="DR14" s="621"/>
      <c r="DS14" s="621"/>
      <c r="DT14" s="621"/>
      <c r="DU14" s="621"/>
      <c r="DV14" s="621"/>
      <c r="DW14" s="621"/>
      <c r="DX14" s="621"/>
      <c r="DY14" s="621"/>
      <c r="DZ14" s="621"/>
      <c r="EA14" s="621"/>
      <c r="EB14" s="621"/>
      <c r="EC14" s="656"/>
    </row>
    <row r="15" spans="2:143" ht="11.25" customHeight="1">
      <c r="B15" s="617" t="s">
        <v>241</v>
      </c>
      <c r="C15" s="618"/>
      <c r="D15" s="618"/>
      <c r="E15" s="618"/>
      <c r="F15" s="618"/>
      <c r="G15" s="618"/>
      <c r="H15" s="618"/>
      <c r="I15" s="618"/>
      <c r="J15" s="618"/>
      <c r="K15" s="618"/>
      <c r="L15" s="618"/>
      <c r="M15" s="618"/>
      <c r="N15" s="618"/>
      <c r="O15" s="618"/>
      <c r="P15" s="618"/>
      <c r="Q15" s="619"/>
      <c r="R15" s="620">
        <v>15558</v>
      </c>
      <c r="S15" s="621"/>
      <c r="T15" s="621"/>
      <c r="U15" s="621"/>
      <c r="V15" s="621"/>
      <c r="W15" s="621"/>
      <c r="X15" s="621"/>
      <c r="Y15" s="622"/>
      <c r="Z15" s="673">
        <v>0.2</v>
      </c>
      <c r="AA15" s="673"/>
      <c r="AB15" s="673"/>
      <c r="AC15" s="673"/>
      <c r="AD15" s="674">
        <v>15558</v>
      </c>
      <c r="AE15" s="674"/>
      <c r="AF15" s="674"/>
      <c r="AG15" s="674"/>
      <c r="AH15" s="674"/>
      <c r="AI15" s="674"/>
      <c r="AJ15" s="674"/>
      <c r="AK15" s="674"/>
      <c r="AL15" s="643">
        <v>0.4</v>
      </c>
      <c r="AM15" s="675"/>
      <c r="AN15" s="675"/>
      <c r="AO15" s="676"/>
      <c r="AP15" s="617" t="s">
        <v>242</v>
      </c>
      <c r="AQ15" s="618"/>
      <c r="AR15" s="618"/>
      <c r="AS15" s="618"/>
      <c r="AT15" s="618"/>
      <c r="AU15" s="618"/>
      <c r="AV15" s="618"/>
      <c r="AW15" s="618"/>
      <c r="AX15" s="618"/>
      <c r="AY15" s="618"/>
      <c r="AZ15" s="618"/>
      <c r="BA15" s="618"/>
      <c r="BB15" s="618"/>
      <c r="BC15" s="618"/>
      <c r="BD15" s="618"/>
      <c r="BE15" s="618"/>
      <c r="BF15" s="619"/>
      <c r="BG15" s="620">
        <v>188535</v>
      </c>
      <c r="BH15" s="621"/>
      <c r="BI15" s="621"/>
      <c r="BJ15" s="621"/>
      <c r="BK15" s="621"/>
      <c r="BL15" s="621"/>
      <c r="BM15" s="621"/>
      <c r="BN15" s="622"/>
      <c r="BO15" s="673">
        <v>6</v>
      </c>
      <c r="BP15" s="673"/>
      <c r="BQ15" s="673"/>
      <c r="BR15" s="673"/>
      <c r="BS15" s="626" t="s">
        <v>112</v>
      </c>
      <c r="BT15" s="621"/>
      <c r="BU15" s="621"/>
      <c r="BV15" s="621"/>
      <c r="BW15" s="621"/>
      <c r="BX15" s="621"/>
      <c r="BY15" s="621"/>
      <c r="BZ15" s="621"/>
      <c r="CA15" s="621"/>
      <c r="CB15" s="656"/>
      <c r="CD15" s="657" t="s">
        <v>243</v>
      </c>
      <c r="CE15" s="654"/>
      <c r="CF15" s="654"/>
      <c r="CG15" s="654"/>
      <c r="CH15" s="654"/>
      <c r="CI15" s="654"/>
      <c r="CJ15" s="654"/>
      <c r="CK15" s="654"/>
      <c r="CL15" s="654"/>
      <c r="CM15" s="654"/>
      <c r="CN15" s="654"/>
      <c r="CO15" s="654"/>
      <c r="CP15" s="654"/>
      <c r="CQ15" s="655"/>
      <c r="CR15" s="620">
        <v>872600</v>
      </c>
      <c r="CS15" s="621"/>
      <c r="CT15" s="621"/>
      <c r="CU15" s="621"/>
      <c r="CV15" s="621"/>
      <c r="CW15" s="621"/>
      <c r="CX15" s="621"/>
      <c r="CY15" s="622"/>
      <c r="CZ15" s="673">
        <v>11.9</v>
      </c>
      <c r="DA15" s="673"/>
      <c r="DB15" s="673"/>
      <c r="DC15" s="673"/>
      <c r="DD15" s="626">
        <v>203855</v>
      </c>
      <c r="DE15" s="621"/>
      <c r="DF15" s="621"/>
      <c r="DG15" s="621"/>
      <c r="DH15" s="621"/>
      <c r="DI15" s="621"/>
      <c r="DJ15" s="621"/>
      <c r="DK15" s="621"/>
      <c r="DL15" s="621"/>
      <c r="DM15" s="621"/>
      <c r="DN15" s="621"/>
      <c r="DO15" s="621"/>
      <c r="DP15" s="622"/>
      <c r="DQ15" s="626">
        <v>665110</v>
      </c>
      <c r="DR15" s="621"/>
      <c r="DS15" s="621"/>
      <c r="DT15" s="621"/>
      <c r="DU15" s="621"/>
      <c r="DV15" s="621"/>
      <c r="DW15" s="621"/>
      <c r="DX15" s="621"/>
      <c r="DY15" s="621"/>
      <c r="DZ15" s="621"/>
      <c r="EA15" s="621"/>
      <c r="EB15" s="621"/>
      <c r="EC15" s="656"/>
    </row>
    <row r="16" spans="2:143" ht="11.25" customHeight="1">
      <c r="B16" s="617" t="s">
        <v>244</v>
      </c>
      <c r="C16" s="618"/>
      <c r="D16" s="618"/>
      <c r="E16" s="618"/>
      <c r="F16" s="618"/>
      <c r="G16" s="618"/>
      <c r="H16" s="618"/>
      <c r="I16" s="618"/>
      <c r="J16" s="618"/>
      <c r="K16" s="618"/>
      <c r="L16" s="618"/>
      <c r="M16" s="618"/>
      <c r="N16" s="618"/>
      <c r="O16" s="618"/>
      <c r="P16" s="618"/>
      <c r="Q16" s="619"/>
      <c r="R16" s="620">
        <v>888456</v>
      </c>
      <c r="S16" s="621"/>
      <c r="T16" s="621"/>
      <c r="U16" s="621"/>
      <c r="V16" s="621"/>
      <c r="W16" s="621"/>
      <c r="X16" s="621"/>
      <c r="Y16" s="622"/>
      <c r="Z16" s="673">
        <v>11.5</v>
      </c>
      <c r="AA16" s="673"/>
      <c r="AB16" s="673"/>
      <c r="AC16" s="673"/>
      <c r="AD16" s="674">
        <v>795119</v>
      </c>
      <c r="AE16" s="674"/>
      <c r="AF16" s="674"/>
      <c r="AG16" s="674"/>
      <c r="AH16" s="674"/>
      <c r="AI16" s="674"/>
      <c r="AJ16" s="674"/>
      <c r="AK16" s="674"/>
      <c r="AL16" s="643">
        <v>18</v>
      </c>
      <c r="AM16" s="675"/>
      <c r="AN16" s="675"/>
      <c r="AO16" s="676"/>
      <c r="AP16" s="617" t="s">
        <v>245</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246</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c r="B17" s="617" t="s">
        <v>247</v>
      </c>
      <c r="C17" s="618"/>
      <c r="D17" s="618"/>
      <c r="E17" s="618"/>
      <c r="F17" s="618"/>
      <c r="G17" s="618"/>
      <c r="H17" s="618"/>
      <c r="I17" s="618"/>
      <c r="J17" s="618"/>
      <c r="K17" s="618"/>
      <c r="L17" s="618"/>
      <c r="M17" s="618"/>
      <c r="N17" s="618"/>
      <c r="O17" s="618"/>
      <c r="P17" s="618"/>
      <c r="Q17" s="619"/>
      <c r="R17" s="620">
        <v>795119</v>
      </c>
      <c r="S17" s="621"/>
      <c r="T17" s="621"/>
      <c r="U17" s="621"/>
      <c r="V17" s="621"/>
      <c r="W17" s="621"/>
      <c r="X17" s="621"/>
      <c r="Y17" s="622"/>
      <c r="Z17" s="673">
        <v>10.3</v>
      </c>
      <c r="AA17" s="673"/>
      <c r="AB17" s="673"/>
      <c r="AC17" s="673"/>
      <c r="AD17" s="674">
        <v>795119</v>
      </c>
      <c r="AE17" s="674"/>
      <c r="AF17" s="674"/>
      <c r="AG17" s="674"/>
      <c r="AH17" s="674"/>
      <c r="AI17" s="674"/>
      <c r="AJ17" s="674"/>
      <c r="AK17" s="674"/>
      <c r="AL17" s="643">
        <v>18</v>
      </c>
      <c r="AM17" s="675"/>
      <c r="AN17" s="675"/>
      <c r="AO17" s="676"/>
      <c r="AP17" s="617" t="s">
        <v>248</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249</v>
      </c>
      <c r="CE17" s="654"/>
      <c r="CF17" s="654"/>
      <c r="CG17" s="654"/>
      <c r="CH17" s="654"/>
      <c r="CI17" s="654"/>
      <c r="CJ17" s="654"/>
      <c r="CK17" s="654"/>
      <c r="CL17" s="654"/>
      <c r="CM17" s="654"/>
      <c r="CN17" s="654"/>
      <c r="CO17" s="654"/>
      <c r="CP17" s="654"/>
      <c r="CQ17" s="655"/>
      <c r="CR17" s="620">
        <v>580685</v>
      </c>
      <c r="CS17" s="621"/>
      <c r="CT17" s="621"/>
      <c r="CU17" s="621"/>
      <c r="CV17" s="621"/>
      <c r="CW17" s="621"/>
      <c r="CX17" s="621"/>
      <c r="CY17" s="622"/>
      <c r="CZ17" s="673">
        <v>8</v>
      </c>
      <c r="DA17" s="673"/>
      <c r="DB17" s="673"/>
      <c r="DC17" s="673"/>
      <c r="DD17" s="626" t="s">
        <v>112</v>
      </c>
      <c r="DE17" s="621"/>
      <c r="DF17" s="621"/>
      <c r="DG17" s="621"/>
      <c r="DH17" s="621"/>
      <c r="DI17" s="621"/>
      <c r="DJ17" s="621"/>
      <c r="DK17" s="621"/>
      <c r="DL17" s="621"/>
      <c r="DM17" s="621"/>
      <c r="DN17" s="621"/>
      <c r="DO17" s="621"/>
      <c r="DP17" s="622"/>
      <c r="DQ17" s="626">
        <v>572298</v>
      </c>
      <c r="DR17" s="621"/>
      <c r="DS17" s="621"/>
      <c r="DT17" s="621"/>
      <c r="DU17" s="621"/>
      <c r="DV17" s="621"/>
      <c r="DW17" s="621"/>
      <c r="DX17" s="621"/>
      <c r="DY17" s="621"/>
      <c r="DZ17" s="621"/>
      <c r="EA17" s="621"/>
      <c r="EB17" s="621"/>
      <c r="EC17" s="656"/>
    </row>
    <row r="18" spans="2:133" ht="11.25" customHeight="1">
      <c r="B18" s="617" t="s">
        <v>250</v>
      </c>
      <c r="C18" s="618"/>
      <c r="D18" s="618"/>
      <c r="E18" s="618"/>
      <c r="F18" s="618"/>
      <c r="G18" s="618"/>
      <c r="H18" s="618"/>
      <c r="I18" s="618"/>
      <c r="J18" s="618"/>
      <c r="K18" s="618"/>
      <c r="L18" s="618"/>
      <c r="M18" s="618"/>
      <c r="N18" s="618"/>
      <c r="O18" s="618"/>
      <c r="P18" s="618"/>
      <c r="Q18" s="619"/>
      <c r="R18" s="620">
        <v>93337</v>
      </c>
      <c r="S18" s="621"/>
      <c r="T18" s="621"/>
      <c r="U18" s="621"/>
      <c r="V18" s="621"/>
      <c r="W18" s="621"/>
      <c r="X18" s="621"/>
      <c r="Y18" s="622"/>
      <c r="Z18" s="673">
        <v>1.2</v>
      </c>
      <c r="AA18" s="673"/>
      <c r="AB18" s="673"/>
      <c r="AC18" s="673"/>
      <c r="AD18" s="674" t="s">
        <v>112</v>
      </c>
      <c r="AE18" s="674"/>
      <c r="AF18" s="674"/>
      <c r="AG18" s="674"/>
      <c r="AH18" s="674"/>
      <c r="AI18" s="674"/>
      <c r="AJ18" s="674"/>
      <c r="AK18" s="674"/>
      <c r="AL18" s="643" t="s">
        <v>112</v>
      </c>
      <c r="AM18" s="675"/>
      <c r="AN18" s="675"/>
      <c r="AO18" s="676"/>
      <c r="AP18" s="617" t="s">
        <v>251</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252</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c r="B19" s="617" t="s">
        <v>253</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254</v>
      </c>
      <c r="AQ19" s="618"/>
      <c r="AR19" s="618"/>
      <c r="AS19" s="618"/>
      <c r="AT19" s="618"/>
      <c r="AU19" s="618"/>
      <c r="AV19" s="618"/>
      <c r="AW19" s="618"/>
      <c r="AX19" s="618"/>
      <c r="AY19" s="618"/>
      <c r="AZ19" s="618"/>
      <c r="BA19" s="618"/>
      <c r="BB19" s="618"/>
      <c r="BC19" s="618"/>
      <c r="BD19" s="618"/>
      <c r="BE19" s="618"/>
      <c r="BF19" s="619"/>
      <c r="BG19" s="620">
        <v>38905</v>
      </c>
      <c r="BH19" s="621"/>
      <c r="BI19" s="621"/>
      <c r="BJ19" s="621"/>
      <c r="BK19" s="621"/>
      <c r="BL19" s="621"/>
      <c r="BM19" s="621"/>
      <c r="BN19" s="622"/>
      <c r="BO19" s="673">
        <v>1.2</v>
      </c>
      <c r="BP19" s="673"/>
      <c r="BQ19" s="673"/>
      <c r="BR19" s="673"/>
      <c r="BS19" s="626" t="s">
        <v>112</v>
      </c>
      <c r="BT19" s="621"/>
      <c r="BU19" s="621"/>
      <c r="BV19" s="621"/>
      <c r="BW19" s="621"/>
      <c r="BX19" s="621"/>
      <c r="BY19" s="621"/>
      <c r="BZ19" s="621"/>
      <c r="CA19" s="621"/>
      <c r="CB19" s="656"/>
      <c r="CD19" s="657" t="s">
        <v>255</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256</v>
      </c>
      <c r="C20" s="618"/>
      <c r="D20" s="618"/>
      <c r="E20" s="618"/>
      <c r="F20" s="618"/>
      <c r="G20" s="618"/>
      <c r="H20" s="618"/>
      <c r="I20" s="618"/>
      <c r="J20" s="618"/>
      <c r="K20" s="618"/>
      <c r="L20" s="618"/>
      <c r="M20" s="618"/>
      <c r="N20" s="618"/>
      <c r="O20" s="618"/>
      <c r="P20" s="618"/>
      <c r="Q20" s="619"/>
      <c r="R20" s="620">
        <v>4536035</v>
      </c>
      <c r="S20" s="621"/>
      <c r="T20" s="621"/>
      <c r="U20" s="621"/>
      <c r="V20" s="621"/>
      <c r="W20" s="621"/>
      <c r="X20" s="621"/>
      <c r="Y20" s="622"/>
      <c r="Z20" s="673">
        <v>58.9</v>
      </c>
      <c r="AA20" s="673"/>
      <c r="AB20" s="673"/>
      <c r="AC20" s="673"/>
      <c r="AD20" s="674">
        <v>4403793</v>
      </c>
      <c r="AE20" s="674"/>
      <c r="AF20" s="674"/>
      <c r="AG20" s="674"/>
      <c r="AH20" s="674"/>
      <c r="AI20" s="674"/>
      <c r="AJ20" s="674"/>
      <c r="AK20" s="674"/>
      <c r="AL20" s="643">
        <v>99.7</v>
      </c>
      <c r="AM20" s="675"/>
      <c r="AN20" s="675"/>
      <c r="AO20" s="676"/>
      <c r="AP20" s="617" t="s">
        <v>257</v>
      </c>
      <c r="AQ20" s="618"/>
      <c r="AR20" s="618"/>
      <c r="AS20" s="618"/>
      <c r="AT20" s="618"/>
      <c r="AU20" s="618"/>
      <c r="AV20" s="618"/>
      <c r="AW20" s="618"/>
      <c r="AX20" s="618"/>
      <c r="AY20" s="618"/>
      <c r="AZ20" s="618"/>
      <c r="BA20" s="618"/>
      <c r="BB20" s="618"/>
      <c r="BC20" s="618"/>
      <c r="BD20" s="618"/>
      <c r="BE20" s="618"/>
      <c r="BF20" s="619"/>
      <c r="BG20" s="620">
        <v>38905</v>
      </c>
      <c r="BH20" s="621"/>
      <c r="BI20" s="621"/>
      <c r="BJ20" s="621"/>
      <c r="BK20" s="621"/>
      <c r="BL20" s="621"/>
      <c r="BM20" s="621"/>
      <c r="BN20" s="622"/>
      <c r="BO20" s="673">
        <v>1.2</v>
      </c>
      <c r="BP20" s="673"/>
      <c r="BQ20" s="673"/>
      <c r="BR20" s="673"/>
      <c r="BS20" s="626" t="s">
        <v>112</v>
      </c>
      <c r="BT20" s="621"/>
      <c r="BU20" s="621"/>
      <c r="BV20" s="621"/>
      <c r="BW20" s="621"/>
      <c r="BX20" s="621"/>
      <c r="BY20" s="621"/>
      <c r="BZ20" s="621"/>
      <c r="CA20" s="621"/>
      <c r="CB20" s="656"/>
      <c r="CD20" s="657" t="s">
        <v>258</v>
      </c>
      <c r="CE20" s="654"/>
      <c r="CF20" s="654"/>
      <c r="CG20" s="654"/>
      <c r="CH20" s="654"/>
      <c r="CI20" s="654"/>
      <c r="CJ20" s="654"/>
      <c r="CK20" s="654"/>
      <c r="CL20" s="654"/>
      <c r="CM20" s="654"/>
      <c r="CN20" s="654"/>
      <c r="CO20" s="654"/>
      <c r="CP20" s="654"/>
      <c r="CQ20" s="655"/>
      <c r="CR20" s="620">
        <v>7304157</v>
      </c>
      <c r="CS20" s="621"/>
      <c r="CT20" s="621"/>
      <c r="CU20" s="621"/>
      <c r="CV20" s="621"/>
      <c r="CW20" s="621"/>
      <c r="CX20" s="621"/>
      <c r="CY20" s="622"/>
      <c r="CZ20" s="673">
        <v>100</v>
      </c>
      <c r="DA20" s="673"/>
      <c r="DB20" s="673"/>
      <c r="DC20" s="673"/>
      <c r="DD20" s="626">
        <v>674672</v>
      </c>
      <c r="DE20" s="621"/>
      <c r="DF20" s="621"/>
      <c r="DG20" s="621"/>
      <c r="DH20" s="621"/>
      <c r="DI20" s="621"/>
      <c r="DJ20" s="621"/>
      <c r="DK20" s="621"/>
      <c r="DL20" s="621"/>
      <c r="DM20" s="621"/>
      <c r="DN20" s="621"/>
      <c r="DO20" s="621"/>
      <c r="DP20" s="622"/>
      <c r="DQ20" s="626">
        <v>5187629</v>
      </c>
      <c r="DR20" s="621"/>
      <c r="DS20" s="621"/>
      <c r="DT20" s="621"/>
      <c r="DU20" s="621"/>
      <c r="DV20" s="621"/>
      <c r="DW20" s="621"/>
      <c r="DX20" s="621"/>
      <c r="DY20" s="621"/>
      <c r="DZ20" s="621"/>
      <c r="EA20" s="621"/>
      <c r="EB20" s="621"/>
      <c r="EC20" s="656"/>
    </row>
    <row r="21" spans="2:133" ht="11.25" customHeight="1">
      <c r="B21" s="617" t="s">
        <v>259</v>
      </c>
      <c r="C21" s="618"/>
      <c r="D21" s="618"/>
      <c r="E21" s="618"/>
      <c r="F21" s="618"/>
      <c r="G21" s="618"/>
      <c r="H21" s="618"/>
      <c r="I21" s="618"/>
      <c r="J21" s="618"/>
      <c r="K21" s="618"/>
      <c r="L21" s="618"/>
      <c r="M21" s="618"/>
      <c r="N21" s="618"/>
      <c r="O21" s="618"/>
      <c r="P21" s="618"/>
      <c r="Q21" s="619"/>
      <c r="R21" s="620">
        <v>4317</v>
      </c>
      <c r="S21" s="621"/>
      <c r="T21" s="621"/>
      <c r="U21" s="621"/>
      <c r="V21" s="621"/>
      <c r="W21" s="621"/>
      <c r="X21" s="621"/>
      <c r="Y21" s="622"/>
      <c r="Z21" s="673">
        <v>0.1</v>
      </c>
      <c r="AA21" s="673"/>
      <c r="AB21" s="673"/>
      <c r="AC21" s="673"/>
      <c r="AD21" s="674">
        <v>4317</v>
      </c>
      <c r="AE21" s="674"/>
      <c r="AF21" s="674"/>
      <c r="AG21" s="674"/>
      <c r="AH21" s="674"/>
      <c r="AI21" s="674"/>
      <c r="AJ21" s="674"/>
      <c r="AK21" s="674"/>
      <c r="AL21" s="643">
        <v>0.1</v>
      </c>
      <c r="AM21" s="675"/>
      <c r="AN21" s="675"/>
      <c r="AO21" s="676"/>
      <c r="AP21" s="714" t="s">
        <v>260</v>
      </c>
      <c r="AQ21" s="721"/>
      <c r="AR21" s="721"/>
      <c r="AS21" s="721"/>
      <c r="AT21" s="721"/>
      <c r="AU21" s="721"/>
      <c r="AV21" s="721"/>
      <c r="AW21" s="721"/>
      <c r="AX21" s="721"/>
      <c r="AY21" s="721"/>
      <c r="AZ21" s="721"/>
      <c r="BA21" s="721"/>
      <c r="BB21" s="721"/>
      <c r="BC21" s="721"/>
      <c r="BD21" s="721"/>
      <c r="BE21" s="721"/>
      <c r="BF21" s="716"/>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261</v>
      </c>
      <c r="C22" s="618"/>
      <c r="D22" s="618"/>
      <c r="E22" s="618"/>
      <c r="F22" s="618"/>
      <c r="G22" s="618"/>
      <c r="H22" s="618"/>
      <c r="I22" s="618"/>
      <c r="J22" s="618"/>
      <c r="K22" s="618"/>
      <c r="L22" s="618"/>
      <c r="M22" s="618"/>
      <c r="N22" s="618"/>
      <c r="O22" s="618"/>
      <c r="P22" s="618"/>
      <c r="Q22" s="619"/>
      <c r="R22" s="620">
        <v>130675</v>
      </c>
      <c r="S22" s="621"/>
      <c r="T22" s="621"/>
      <c r="U22" s="621"/>
      <c r="V22" s="621"/>
      <c r="W22" s="621"/>
      <c r="X22" s="621"/>
      <c r="Y22" s="622"/>
      <c r="Z22" s="673">
        <v>1.7</v>
      </c>
      <c r="AA22" s="673"/>
      <c r="AB22" s="673"/>
      <c r="AC22" s="673"/>
      <c r="AD22" s="674" t="s">
        <v>112</v>
      </c>
      <c r="AE22" s="674"/>
      <c r="AF22" s="674"/>
      <c r="AG22" s="674"/>
      <c r="AH22" s="674"/>
      <c r="AI22" s="674"/>
      <c r="AJ22" s="674"/>
      <c r="AK22" s="674"/>
      <c r="AL22" s="643" t="s">
        <v>112</v>
      </c>
      <c r="AM22" s="675"/>
      <c r="AN22" s="675"/>
      <c r="AO22" s="676"/>
      <c r="AP22" s="714" t="s">
        <v>262</v>
      </c>
      <c r="AQ22" s="721"/>
      <c r="AR22" s="721"/>
      <c r="AS22" s="721"/>
      <c r="AT22" s="721"/>
      <c r="AU22" s="721"/>
      <c r="AV22" s="721"/>
      <c r="AW22" s="721"/>
      <c r="AX22" s="721"/>
      <c r="AY22" s="721"/>
      <c r="AZ22" s="721"/>
      <c r="BA22" s="721"/>
      <c r="BB22" s="721"/>
      <c r="BC22" s="721"/>
      <c r="BD22" s="721"/>
      <c r="BE22" s="721"/>
      <c r="BF22" s="716"/>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263</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264</v>
      </c>
      <c r="C23" s="618"/>
      <c r="D23" s="618"/>
      <c r="E23" s="618"/>
      <c r="F23" s="618"/>
      <c r="G23" s="618"/>
      <c r="H23" s="618"/>
      <c r="I23" s="618"/>
      <c r="J23" s="618"/>
      <c r="K23" s="618"/>
      <c r="L23" s="618"/>
      <c r="M23" s="618"/>
      <c r="N23" s="618"/>
      <c r="O23" s="618"/>
      <c r="P23" s="618"/>
      <c r="Q23" s="619"/>
      <c r="R23" s="620">
        <v>83033</v>
      </c>
      <c r="S23" s="621"/>
      <c r="T23" s="621"/>
      <c r="U23" s="621"/>
      <c r="V23" s="621"/>
      <c r="W23" s="621"/>
      <c r="X23" s="621"/>
      <c r="Y23" s="622"/>
      <c r="Z23" s="673">
        <v>1.1000000000000001</v>
      </c>
      <c r="AA23" s="673"/>
      <c r="AB23" s="673"/>
      <c r="AC23" s="673"/>
      <c r="AD23" s="674">
        <v>7020</v>
      </c>
      <c r="AE23" s="674"/>
      <c r="AF23" s="674"/>
      <c r="AG23" s="674"/>
      <c r="AH23" s="674"/>
      <c r="AI23" s="674"/>
      <c r="AJ23" s="674"/>
      <c r="AK23" s="674"/>
      <c r="AL23" s="643">
        <v>0.2</v>
      </c>
      <c r="AM23" s="675"/>
      <c r="AN23" s="675"/>
      <c r="AO23" s="676"/>
      <c r="AP23" s="714" t="s">
        <v>265</v>
      </c>
      <c r="AQ23" s="721"/>
      <c r="AR23" s="721"/>
      <c r="AS23" s="721"/>
      <c r="AT23" s="721"/>
      <c r="AU23" s="721"/>
      <c r="AV23" s="721"/>
      <c r="AW23" s="721"/>
      <c r="AX23" s="721"/>
      <c r="AY23" s="721"/>
      <c r="AZ23" s="721"/>
      <c r="BA23" s="721"/>
      <c r="BB23" s="721"/>
      <c r="BC23" s="721"/>
      <c r="BD23" s="721"/>
      <c r="BE23" s="721"/>
      <c r="BF23" s="716"/>
      <c r="BG23" s="620">
        <v>38905</v>
      </c>
      <c r="BH23" s="621"/>
      <c r="BI23" s="621"/>
      <c r="BJ23" s="621"/>
      <c r="BK23" s="621"/>
      <c r="BL23" s="621"/>
      <c r="BM23" s="621"/>
      <c r="BN23" s="622"/>
      <c r="BO23" s="673">
        <v>1.2</v>
      </c>
      <c r="BP23" s="673"/>
      <c r="BQ23" s="673"/>
      <c r="BR23" s="673"/>
      <c r="BS23" s="626" t="s">
        <v>112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266</v>
      </c>
      <c r="CS23" s="726"/>
      <c r="CT23" s="726"/>
      <c r="CU23" s="726"/>
      <c r="CV23" s="726"/>
      <c r="CW23" s="726"/>
      <c r="CX23" s="726"/>
      <c r="CY23" s="727"/>
      <c r="CZ23" s="725" t="s">
        <v>267</v>
      </c>
      <c r="DA23" s="726"/>
      <c r="DB23" s="726"/>
      <c r="DC23" s="727"/>
      <c r="DD23" s="725" t="s">
        <v>268</v>
      </c>
      <c r="DE23" s="726"/>
      <c r="DF23" s="726"/>
      <c r="DG23" s="726"/>
      <c r="DH23" s="726"/>
      <c r="DI23" s="726"/>
      <c r="DJ23" s="726"/>
      <c r="DK23" s="727"/>
      <c r="DL23" s="728" t="s">
        <v>269</v>
      </c>
      <c r="DM23" s="729"/>
      <c r="DN23" s="729"/>
      <c r="DO23" s="729"/>
      <c r="DP23" s="729"/>
      <c r="DQ23" s="729"/>
      <c r="DR23" s="729"/>
      <c r="DS23" s="729"/>
      <c r="DT23" s="729"/>
      <c r="DU23" s="729"/>
      <c r="DV23" s="730"/>
      <c r="DW23" s="725" t="s">
        <v>270</v>
      </c>
      <c r="DX23" s="726"/>
      <c r="DY23" s="726"/>
      <c r="DZ23" s="726"/>
      <c r="EA23" s="726"/>
      <c r="EB23" s="726"/>
      <c r="EC23" s="727"/>
    </row>
    <row r="24" spans="2:133" ht="11.25" customHeight="1">
      <c r="B24" s="617" t="s">
        <v>271</v>
      </c>
      <c r="C24" s="618"/>
      <c r="D24" s="618"/>
      <c r="E24" s="618"/>
      <c r="F24" s="618"/>
      <c r="G24" s="618"/>
      <c r="H24" s="618"/>
      <c r="I24" s="618"/>
      <c r="J24" s="618"/>
      <c r="K24" s="618"/>
      <c r="L24" s="618"/>
      <c r="M24" s="618"/>
      <c r="N24" s="618"/>
      <c r="O24" s="618"/>
      <c r="P24" s="618"/>
      <c r="Q24" s="619"/>
      <c r="R24" s="620">
        <v>44905</v>
      </c>
      <c r="S24" s="621"/>
      <c r="T24" s="621"/>
      <c r="U24" s="621"/>
      <c r="V24" s="621"/>
      <c r="W24" s="621"/>
      <c r="X24" s="621"/>
      <c r="Y24" s="622"/>
      <c r="Z24" s="673">
        <v>0.6</v>
      </c>
      <c r="AA24" s="673"/>
      <c r="AB24" s="673"/>
      <c r="AC24" s="673"/>
      <c r="AD24" s="674" t="s">
        <v>112</v>
      </c>
      <c r="AE24" s="674"/>
      <c r="AF24" s="674"/>
      <c r="AG24" s="674"/>
      <c r="AH24" s="674"/>
      <c r="AI24" s="674"/>
      <c r="AJ24" s="674"/>
      <c r="AK24" s="674"/>
      <c r="AL24" s="643" t="s">
        <v>112</v>
      </c>
      <c r="AM24" s="675"/>
      <c r="AN24" s="675"/>
      <c r="AO24" s="676"/>
      <c r="AP24" s="714" t="s">
        <v>272</v>
      </c>
      <c r="AQ24" s="721"/>
      <c r="AR24" s="721"/>
      <c r="AS24" s="721"/>
      <c r="AT24" s="721"/>
      <c r="AU24" s="721"/>
      <c r="AV24" s="721"/>
      <c r="AW24" s="721"/>
      <c r="AX24" s="721"/>
      <c r="AY24" s="721"/>
      <c r="AZ24" s="721"/>
      <c r="BA24" s="721"/>
      <c r="BB24" s="721"/>
      <c r="BC24" s="721"/>
      <c r="BD24" s="721"/>
      <c r="BE24" s="721"/>
      <c r="BF24" s="716"/>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273</v>
      </c>
      <c r="CE24" s="678"/>
      <c r="CF24" s="678"/>
      <c r="CG24" s="678"/>
      <c r="CH24" s="678"/>
      <c r="CI24" s="678"/>
      <c r="CJ24" s="678"/>
      <c r="CK24" s="678"/>
      <c r="CL24" s="678"/>
      <c r="CM24" s="678"/>
      <c r="CN24" s="678"/>
      <c r="CO24" s="678"/>
      <c r="CP24" s="678"/>
      <c r="CQ24" s="679"/>
      <c r="CR24" s="670">
        <v>3153074</v>
      </c>
      <c r="CS24" s="671"/>
      <c r="CT24" s="671"/>
      <c r="CU24" s="671"/>
      <c r="CV24" s="671"/>
      <c r="CW24" s="671"/>
      <c r="CX24" s="671"/>
      <c r="CY24" s="718"/>
      <c r="CZ24" s="722">
        <v>43.2</v>
      </c>
      <c r="DA24" s="723"/>
      <c r="DB24" s="723"/>
      <c r="DC24" s="724"/>
      <c r="DD24" s="717">
        <v>1907733</v>
      </c>
      <c r="DE24" s="671"/>
      <c r="DF24" s="671"/>
      <c r="DG24" s="671"/>
      <c r="DH24" s="671"/>
      <c r="DI24" s="671"/>
      <c r="DJ24" s="671"/>
      <c r="DK24" s="718"/>
      <c r="DL24" s="717">
        <v>1888244</v>
      </c>
      <c r="DM24" s="671"/>
      <c r="DN24" s="671"/>
      <c r="DO24" s="671"/>
      <c r="DP24" s="671"/>
      <c r="DQ24" s="671"/>
      <c r="DR24" s="671"/>
      <c r="DS24" s="671"/>
      <c r="DT24" s="671"/>
      <c r="DU24" s="671"/>
      <c r="DV24" s="718"/>
      <c r="DW24" s="719">
        <v>40.1</v>
      </c>
      <c r="DX24" s="688"/>
      <c r="DY24" s="688"/>
      <c r="DZ24" s="688"/>
      <c r="EA24" s="688"/>
      <c r="EB24" s="688"/>
      <c r="EC24" s="720"/>
    </row>
    <row r="25" spans="2:133" ht="11.25" customHeight="1">
      <c r="B25" s="617" t="s">
        <v>274</v>
      </c>
      <c r="C25" s="618"/>
      <c r="D25" s="618"/>
      <c r="E25" s="618"/>
      <c r="F25" s="618"/>
      <c r="G25" s="618"/>
      <c r="H25" s="618"/>
      <c r="I25" s="618"/>
      <c r="J25" s="618"/>
      <c r="K25" s="618"/>
      <c r="L25" s="618"/>
      <c r="M25" s="618"/>
      <c r="N25" s="618"/>
      <c r="O25" s="618"/>
      <c r="P25" s="618"/>
      <c r="Q25" s="619"/>
      <c r="R25" s="620">
        <v>933238</v>
      </c>
      <c r="S25" s="621"/>
      <c r="T25" s="621"/>
      <c r="U25" s="621"/>
      <c r="V25" s="621"/>
      <c r="W25" s="621"/>
      <c r="X25" s="621"/>
      <c r="Y25" s="622"/>
      <c r="Z25" s="673">
        <v>12.1</v>
      </c>
      <c r="AA25" s="673"/>
      <c r="AB25" s="673"/>
      <c r="AC25" s="673"/>
      <c r="AD25" s="674" t="s">
        <v>112</v>
      </c>
      <c r="AE25" s="674"/>
      <c r="AF25" s="674"/>
      <c r="AG25" s="674"/>
      <c r="AH25" s="674"/>
      <c r="AI25" s="674"/>
      <c r="AJ25" s="674"/>
      <c r="AK25" s="674"/>
      <c r="AL25" s="643" t="s">
        <v>112</v>
      </c>
      <c r="AM25" s="675"/>
      <c r="AN25" s="675"/>
      <c r="AO25" s="676"/>
      <c r="AP25" s="714" t="s">
        <v>275</v>
      </c>
      <c r="AQ25" s="721"/>
      <c r="AR25" s="721"/>
      <c r="AS25" s="721"/>
      <c r="AT25" s="721"/>
      <c r="AU25" s="721"/>
      <c r="AV25" s="721"/>
      <c r="AW25" s="721"/>
      <c r="AX25" s="721"/>
      <c r="AY25" s="721"/>
      <c r="AZ25" s="721"/>
      <c r="BA25" s="721"/>
      <c r="BB25" s="721"/>
      <c r="BC25" s="721"/>
      <c r="BD25" s="721"/>
      <c r="BE25" s="721"/>
      <c r="BF25" s="716"/>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276</v>
      </c>
      <c r="CE25" s="654"/>
      <c r="CF25" s="654"/>
      <c r="CG25" s="654"/>
      <c r="CH25" s="654"/>
      <c r="CI25" s="654"/>
      <c r="CJ25" s="654"/>
      <c r="CK25" s="654"/>
      <c r="CL25" s="654"/>
      <c r="CM25" s="654"/>
      <c r="CN25" s="654"/>
      <c r="CO25" s="654"/>
      <c r="CP25" s="654"/>
      <c r="CQ25" s="655"/>
      <c r="CR25" s="620">
        <v>966609</v>
      </c>
      <c r="CS25" s="639"/>
      <c r="CT25" s="639"/>
      <c r="CU25" s="639"/>
      <c r="CV25" s="639"/>
      <c r="CW25" s="639"/>
      <c r="CX25" s="639"/>
      <c r="CY25" s="640"/>
      <c r="CZ25" s="623">
        <v>13.2</v>
      </c>
      <c r="DA25" s="641"/>
      <c r="DB25" s="641"/>
      <c r="DC25" s="642"/>
      <c r="DD25" s="626">
        <v>885768</v>
      </c>
      <c r="DE25" s="639"/>
      <c r="DF25" s="639"/>
      <c r="DG25" s="639"/>
      <c r="DH25" s="639"/>
      <c r="DI25" s="639"/>
      <c r="DJ25" s="639"/>
      <c r="DK25" s="640"/>
      <c r="DL25" s="626">
        <v>870141</v>
      </c>
      <c r="DM25" s="639"/>
      <c r="DN25" s="639"/>
      <c r="DO25" s="639"/>
      <c r="DP25" s="639"/>
      <c r="DQ25" s="639"/>
      <c r="DR25" s="639"/>
      <c r="DS25" s="639"/>
      <c r="DT25" s="639"/>
      <c r="DU25" s="639"/>
      <c r="DV25" s="640"/>
      <c r="DW25" s="643">
        <v>18.5</v>
      </c>
      <c r="DX25" s="644"/>
      <c r="DY25" s="644"/>
      <c r="DZ25" s="644"/>
      <c r="EA25" s="644"/>
      <c r="EB25" s="644"/>
      <c r="EC25" s="645"/>
    </row>
    <row r="26" spans="2:133" ht="11.25" customHeight="1">
      <c r="B26" s="711" t="s">
        <v>277</v>
      </c>
      <c r="C26" s="712"/>
      <c r="D26" s="712"/>
      <c r="E26" s="712"/>
      <c r="F26" s="712"/>
      <c r="G26" s="712"/>
      <c r="H26" s="712"/>
      <c r="I26" s="712"/>
      <c r="J26" s="712"/>
      <c r="K26" s="712"/>
      <c r="L26" s="712"/>
      <c r="M26" s="712"/>
      <c r="N26" s="712"/>
      <c r="O26" s="712"/>
      <c r="P26" s="712"/>
      <c r="Q26" s="713"/>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4" t="s">
        <v>278</v>
      </c>
      <c r="AQ26" s="715"/>
      <c r="AR26" s="715"/>
      <c r="AS26" s="715"/>
      <c r="AT26" s="715"/>
      <c r="AU26" s="715"/>
      <c r="AV26" s="715"/>
      <c r="AW26" s="715"/>
      <c r="AX26" s="715"/>
      <c r="AY26" s="715"/>
      <c r="AZ26" s="715"/>
      <c r="BA26" s="715"/>
      <c r="BB26" s="715"/>
      <c r="BC26" s="715"/>
      <c r="BD26" s="715"/>
      <c r="BE26" s="715"/>
      <c r="BF26" s="716"/>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279</v>
      </c>
      <c r="CE26" s="654"/>
      <c r="CF26" s="654"/>
      <c r="CG26" s="654"/>
      <c r="CH26" s="654"/>
      <c r="CI26" s="654"/>
      <c r="CJ26" s="654"/>
      <c r="CK26" s="654"/>
      <c r="CL26" s="654"/>
      <c r="CM26" s="654"/>
      <c r="CN26" s="654"/>
      <c r="CO26" s="654"/>
      <c r="CP26" s="654"/>
      <c r="CQ26" s="655"/>
      <c r="CR26" s="620">
        <v>628263</v>
      </c>
      <c r="CS26" s="621"/>
      <c r="CT26" s="621"/>
      <c r="CU26" s="621"/>
      <c r="CV26" s="621"/>
      <c r="CW26" s="621"/>
      <c r="CX26" s="621"/>
      <c r="CY26" s="622"/>
      <c r="CZ26" s="623">
        <v>8.6</v>
      </c>
      <c r="DA26" s="641"/>
      <c r="DB26" s="641"/>
      <c r="DC26" s="642"/>
      <c r="DD26" s="626">
        <v>552070</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c r="B27" s="617" t="s">
        <v>280</v>
      </c>
      <c r="C27" s="618"/>
      <c r="D27" s="618"/>
      <c r="E27" s="618"/>
      <c r="F27" s="618"/>
      <c r="G27" s="618"/>
      <c r="H27" s="618"/>
      <c r="I27" s="618"/>
      <c r="J27" s="618"/>
      <c r="K27" s="618"/>
      <c r="L27" s="618"/>
      <c r="M27" s="618"/>
      <c r="N27" s="618"/>
      <c r="O27" s="618"/>
      <c r="P27" s="618"/>
      <c r="Q27" s="619"/>
      <c r="R27" s="620">
        <v>518879</v>
      </c>
      <c r="S27" s="621"/>
      <c r="T27" s="621"/>
      <c r="U27" s="621"/>
      <c r="V27" s="621"/>
      <c r="W27" s="621"/>
      <c r="X27" s="621"/>
      <c r="Y27" s="622"/>
      <c r="Z27" s="673">
        <v>6.7</v>
      </c>
      <c r="AA27" s="673"/>
      <c r="AB27" s="673"/>
      <c r="AC27" s="673"/>
      <c r="AD27" s="674" t="s">
        <v>112</v>
      </c>
      <c r="AE27" s="674"/>
      <c r="AF27" s="674"/>
      <c r="AG27" s="674"/>
      <c r="AH27" s="674"/>
      <c r="AI27" s="674"/>
      <c r="AJ27" s="674"/>
      <c r="AK27" s="674"/>
      <c r="AL27" s="643" t="s">
        <v>112</v>
      </c>
      <c r="AM27" s="675"/>
      <c r="AN27" s="675"/>
      <c r="AO27" s="676"/>
      <c r="AP27" s="617" t="s">
        <v>281</v>
      </c>
      <c r="AQ27" s="618"/>
      <c r="AR27" s="618"/>
      <c r="AS27" s="618"/>
      <c r="AT27" s="618"/>
      <c r="AU27" s="618"/>
      <c r="AV27" s="618"/>
      <c r="AW27" s="618"/>
      <c r="AX27" s="618"/>
      <c r="AY27" s="618"/>
      <c r="AZ27" s="618"/>
      <c r="BA27" s="618"/>
      <c r="BB27" s="618"/>
      <c r="BC27" s="618"/>
      <c r="BD27" s="618"/>
      <c r="BE27" s="618"/>
      <c r="BF27" s="619"/>
      <c r="BG27" s="620">
        <v>3166631</v>
      </c>
      <c r="BH27" s="621"/>
      <c r="BI27" s="621"/>
      <c r="BJ27" s="621"/>
      <c r="BK27" s="621"/>
      <c r="BL27" s="621"/>
      <c r="BM27" s="621"/>
      <c r="BN27" s="622"/>
      <c r="BO27" s="673">
        <v>100</v>
      </c>
      <c r="BP27" s="673"/>
      <c r="BQ27" s="673"/>
      <c r="BR27" s="673"/>
      <c r="BS27" s="626">
        <v>49872</v>
      </c>
      <c r="BT27" s="621"/>
      <c r="BU27" s="621"/>
      <c r="BV27" s="621"/>
      <c r="BW27" s="621"/>
      <c r="BX27" s="621"/>
      <c r="BY27" s="621"/>
      <c r="BZ27" s="621"/>
      <c r="CA27" s="621"/>
      <c r="CB27" s="656"/>
      <c r="CD27" s="657" t="s">
        <v>282</v>
      </c>
      <c r="CE27" s="654"/>
      <c r="CF27" s="654"/>
      <c r="CG27" s="654"/>
      <c r="CH27" s="654"/>
      <c r="CI27" s="654"/>
      <c r="CJ27" s="654"/>
      <c r="CK27" s="654"/>
      <c r="CL27" s="654"/>
      <c r="CM27" s="654"/>
      <c r="CN27" s="654"/>
      <c r="CO27" s="654"/>
      <c r="CP27" s="654"/>
      <c r="CQ27" s="655"/>
      <c r="CR27" s="620">
        <v>1605780</v>
      </c>
      <c r="CS27" s="639"/>
      <c r="CT27" s="639"/>
      <c r="CU27" s="639"/>
      <c r="CV27" s="639"/>
      <c r="CW27" s="639"/>
      <c r="CX27" s="639"/>
      <c r="CY27" s="640"/>
      <c r="CZ27" s="623">
        <v>22</v>
      </c>
      <c r="DA27" s="641"/>
      <c r="DB27" s="641"/>
      <c r="DC27" s="642"/>
      <c r="DD27" s="626">
        <v>449667</v>
      </c>
      <c r="DE27" s="639"/>
      <c r="DF27" s="639"/>
      <c r="DG27" s="639"/>
      <c r="DH27" s="639"/>
      <c r="DI27" s="639"/>
      <c r="DJ27" s="639"/>
      <c r="DK27" s="640"/>
      <c r="DL27" s="626">
        <v>445805</v>
      </c>
      <c r="DM27" s="639"/>
      <c r="DN27" s="639"/>
      <c r="DO27" s="639"/>
      <c r="DP27" s="639"/>
      <c r="DQ27" s="639"/>
      <c r="DR27" s="639"/>
      <c r="DS27" s="639"/>
      <c r="DT27" s="639"/>
      <c r="DU27" s="639"/>
      <c r="DV27" s="640"/>
      <c r="DW27" s="643">
        <v>9.5</v>
      </c>
      <c r="DX27" s="644"/>
      <c r="DY27" s="644"/>
      <c r="DZ27" s="644"/>
      <c r="EA27" s="644"/>
      <c r="EB27" s="644"/>
      <c r="EC27" s="645"/>
    </row>
    <row r="28" spans="2:133" ht="11.25" customHeight="1">
      <c r="B28" s="617" t="s">
        <v>283</v>
      </c>
      <c r="C28" s="618"/>
      <c r="D28" s="618"/>
      <c r="E28" s="618"/>
      <c r="F28" s="618"/>
      <c r="G28" s="618"/>
      <c r="H28" s="618"/>
      <c r="I28" s="618"/>
      <c r="J28" s="618"/>
      <c r="K28" s="618"/>
      <c r="L28" s="618"/>
      <c r="M28" s="618"/>
      <c r="N28" s="618"/>
      <c r="O28" s="618"/>
      <c r="P28" s="618"/>
      <c r="Q28" s="619"/>
      <c r="R28" s="620">
        <v>11845</v>
      </c>
      <c r="S28" s="621"/>
      <c r="T28" s="621"/>
      <c r="U28" s="621"/>
      <c r="V28" s="621"/>
      <c r="W28" s="621"/>
      <c r="X28" s="621"/>
      <c r="Y28" s="622"/>
      <c r="Z28" s="673">
        <v>0.2</v>
      </c>
      <c r="AA28" s="673"/>
      <c r="AB28" s="673"/>
      <c r="AC28" s="673"/>
      <c r="AD28" s="674">
        <v>20</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284</v>
      </c>
      <c r="CE28" s="654"/>
      <c r="CF28" s="654"/>
      <c r="CG28" s="654"/>
      <c r="CH28" s="654"/>
      <c r="CI28" s="654"/>
      <c r="CJ28" s="654"/>
      <c r="CK28" s="654"/>
      <c r="CL28" s="654"/>
      <c r="CM28" s="654"/>
      <c r="CN28" s="654"/>
      <c r="CO28" s="654"/>
      <c r="CP28" s="654"/>
      <c r="CQ28" s="655"/>
      <c r="CR28" s="620">
        <v>580685</v>
      </c>
      <c r="CS28" s="621"/>
      <c r="CT28" s="621"/>
      <c r="CU28" s="621"/>
      <c r="CV28" s="621"/>
      <c r="CW28" s="621"/>
      <c r="CX28" s="621"/>
      <c r="CY28" s="622"/>
      <c r="CZ28" s="623">
        <v>8</v>
      </c>
      <c r="DA28" s="641"/>
      <c r="DB28" s="641"/>
      <c r="DC28" s="642"/>
      <c r="DD28" s="626">
        <v>572298</v>
      </c>
      <c r="DE28" s="621"/>
      <c r="DF28" s="621"/>
      <c r="DG28" s="621"/>
      <c r="DH28" s="621"/>
      <c r="DI28" s="621"/>
      <c r="DJ28" s="621"/>
      <c r="DK28" s="622"/>
      <c r="DL28" s="626">
        <v>572298</v>
      </c>
      <c r="DM28" s="621"/>
      <c r="DN28" s="621"/>
      <c r="DO28" s="621"/>
      <c r="DP28" s="621"/>
      <c r="DQ28" s="621"/>
      <c r="DR28" s="621"/>
      <c r="DS28" s="621"/>
      <c r="DT28" s="621"/>
      <c r="DU28" s="621"/>
      <c r="DV28" s="622"/>
      <c r="DW28" s="643">
        <v>12.2</v>
      </c>
      <c r="DX28" s="644"/>
      <c r="DY28" s="644"/>
      <c r="DZ28" s="644"/>
      <c r="EA28" s="644"/>
      <c r="EB28" s="644"/>
      <c r="EC28" s="645"/>
    </row>
    <row r="29" spans="2:133" ht="11.25" customHeight="1">
      <c r="B29" s="617" t="s">
        <v>285</v>
      </c>
      <c r="C29" s="618"/>
      <c r="D29" s="618"/>
      <c r="E29" s="618"/>
      <c r="F29" s="618"/>
      <c r="G29" s="618"/>
      <c r="H29" s="618"/>
      <c r="I29" s="618"/>
      <c r="J29" s="618"/>
      <c r="K29" s="618"/>
      <c r="L29" s="618"/>
      <c r="M29" s="618"/>
      <c r="N29" s="618"/>
      <c r="O29" s="618"/>
      <c r="P29" s="618"/>
      <c r="Q29" s="619"/>
      <c r="R29" s="620">
        <v>1855</v>
      </c>
      <c r="S29" s="621"/>
      <c r="T29" s="621"/>
      <c r="U29" s="621"/>
      <c r="V29" s="621"/>
      <c r="W29" s="621"/>
      <c r="X29" s="621"/>
      <c r="Y29" s="622"/>
      <c r="Z29" s="673">
        <v>0</v>
      </c>
      <c r="AA29" s="673"/>
      <c r="AB29" s="673"/>
      <c r="AC29" s="673"/>
      <c r="AD29" s="674" t="s">
        <v>112</v>
      </c>
      <c r="AE29" s="674"/>
      <c r="AF29" s="674"/>
      <c r="AG29" s="674"/>
      <c r="AH29" s="674"/>
      <c r="AI29" s="674"/>
      <c r="AJ29" s="674"/>
      <c r="AK29" s="674"/>
      <c r="AL29" s="643" t="s">
        <v>112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286</v>
      </c>
      <c r="BH29" s="696"/>
      <c r="BI29" s="696"/>
      <c r="BJ29" s="696"/>
      <c r="BK29" s="696"/>
      <c r="BL29" s="696"/>
      <c r="BM29" s="696"/>
      <c r="BN29" s="696"/>
      <c r="BO29" s="696"/>
      <c r="BP29" s="696"/>
      <c r="BQ29" s="697"/>
      <c r="BR29" s="680" t="s">
        <v>287</v>
      </c>
      <c r="BS29" s="696"/>
      <c r="BT29" s="696"/>
      <c r="BU29" s="696"/>
      <c r="BV29" s="696"/>
      <c r="BW29" s="696"/>
      <c r="BX29" s="696"/>
      <c r="BY29" s="696"/>
      <c r="BZ29" s="696"/>
      <c r="CA29" s="696"/>
      <c r="CB29" s="697"/>
      <c r="CD29" s="690" t="s">
        <v>288</v>
      </c>
      <c r="CE29" s="691"/>
      <c r="CF29" s="657" t="s">
        <v>59</v>
      </c>
      <c r="CG29" s="654"/>
      <c r="CH29" s="654"/>
      <c r="CI29" s="654"/>
      <c r="CJ29" s="654"/>
      <c r="CK29" s="654"/>
      <c r="CL29" s="654"/>
      <c r="CM29" s="654"/>
      <c r="CN29" s="654"/>
      <c r="CO29" s="654"/>
      <c r="CP29" s="654"/>
      <c r="CQ29" s="655"/>
      <c r="CR29" s="620">
        <v>580685</v>
      </c>
      <c r="CS29" s="639"/>
      <c r="CT29" s="639"/>
      <c r="CU29" s="639"/>
      <c r="CV29" s="639"/>
      <c r="CW29" s="639"/>
      <c r="CX29" s="639"/>
      <c r="CY29" s="640"/>
      <c r="CZ29" s="623">
        <v>8</v>
      </c>
      <c r="DA29" s="641"/>
      <c r="DB29" s="641"/>
      <c r="DC29" s="642"/>
      <c r="DD29" s="626">
        <v>572298</v>
      </c>
      <c r="DE29" s="639"/>
      <c r="DF29" s="639"/>
      <c r="DG29" s="639"/>
      <c r="DH29" s="639"/>
      <c r="DI29" s="639"/>
      <c r="DJ29" s="639"/>
      <c r="DK29" s="640"/>
      <c r="DL29" s="626">
        <v>572298</v>
      </c>
      <c r="DM29" s="639"/>
      <c r="DN29" s="639"/>
      <c r="DO29" s="639"/>
      <c r="DP29" s="639"/>
      <c r="DQ29" s="639"/>
      <c r="DR29" s="639"/>
      <c r="DS29" s="639"/>
      <c r="DT29" s="639"/>
      <c r="DU29" s="639"/>
      <c r="DV29" s="640"/>
      <c r="DW29" s="643">
        <v>12.2</v>
      </c>
      <c r="DX29" s="644"/>
      <c r="DY29" s="644"/>
      <c r="DZ29" s="644"/>
      <c r="EA29" s="644"/>
      <c r="EB29" s="644"/>
      <c r="EC29" s="645"/>
    </row>
    <row r="30" spans="2:133" ht="11.25" customHeight="1">
      <c r="B30" s="617" t="s">
        <v>289</v>
      </c>
      <c r="C30" s="618"/>
      <c r="D30" s="618"/>
      <c r="E30" s="618"/>
      <c r="F30" s="618"/>
      <c r="G30" s="618"/>
      <c r="H30" s="618"/>
      <c r="I30" s="618"/>
      <c r="J30" s="618"/>
      <c r="K30" s="618"/>
      <c r="L30" s="618"/>
      <c r="M30" s="618"/>
      <c r="N30" s="618"/>
      <c r="O30" s="618"/>
      <c r="P30" s="618"/>
      <c r="Q30" s="619"/>
      <c r="R30" s="620">
        <v>316750</v>
      </c>
      <c r="S30" s="621"/>
      <c r="T30" s="621"/>
      <c r="U30" s="621"/>
      <c r="V30" s="621"/>
      <c r="W30" s="621"/>
      <c r="X30" s="621"/>
      <c r="Y30" s="622"/>
      <c r="Z30" s="673">
        <v>4.0999999999999996</v>
      </c>
      <c r="AA30" s="673"/>
      <c r="AB30" s="673"/>
      <c r="AC30" s="673"/>
      <c r="AD30" s="674" t="s">
        <v>112</v>
      </c>
      <c r="AE30" s="674"/>
      <c r="AF30" s="674"/>
      <c r="AG30" s="674"/>
      <c r="AH30" s="674"/>
      <c r="AI30" s="674"/>
      <c r="AJ30" s="674"/>
      <c r="AK30" s="674"/>
      <c r="AL30" s="643" t="s">
        <v>112</v>
      </c>
      <c r="AM30" s="675"/>
      <c r="AN30" s="675"/>
      <c r="AO30" s="676"/>
      <c r="AP30" s="698" t="s">
        <v>290</v>
      </c>
      <c r="AQ30" s="699"/>
      <c r="AR30" s="699"/>
      <c r="AS30" s="699"/>
      <c r="AT30" s="704" t="s">
        <v>291</v>
      </c>
      <c r="AU30" s="184"/>
      <c r="AV30" s="184"/>
      <c r="AW30" s="184"/>
      <c r="AX30" s="707" t="s">
        <v>170</v>
      </c>
      <c r="AY30" s="708"/>
      <c r="AZ30" s="708"/>
      <c r="BA30" s="708"/>
      <c r="BB30" s="708"/>
      <c r="BC30" s="708"/>
      <c r="BD30" s="708"/>
      <c r="BE30" s="708"/>
      <c r="BF30" s="709"/>
      <c r="BG30" s="686">
        <v>99.3</v>
      </c>
      <c r="BH30" s="687"/>
      <c r="BI30" s="687"/>
      <c r="BJ30" s="687"/>
      <c r="BK30" s="687"/>
      <c r="BL30" s="687"/>
      <c r="BM30" s="688">
        <v>98.3</v>
      </c>
      <c r="BN30" s="687"/>
      <c r="BO30" s="687"/>
      <c r="BP30" s="687"/>
      <c r="BQ30" s="689"/>
      <c r="BR30" s="686">
        <v>99.1</v>
      </c>
      <c r="BS30" s="687"/>
      <c r="BT30" s="687"/>
      <c r="BU30" s="687"/>
      <c r="BV30" s="687"/>
      <c r="BW30" s="687"/>
      <c r="BX30" s="688">
        <v>97.6</v>
      </c>
      <c r="BY30" s="687"/>
      <c r="BZ30" s="687"/>
      <c r="CA30" s="687"/>
      <c r="CB30" s="689"/>
      <c r="CD30" s="692"/>
      <c r="CE30" s="693"/>
      <c r="CF30" s="657" t="s">
        <v>292</v>
      </c>
      <c r="CG30" s="654"/>
      <c r="CH30" s="654"/>
      <c r="CI30" s="654"/>
      <c r="CJ30" s="654"/>
      <c r="CK30" s="654"/>
      <c r="CL30" s="654"/>
      <c r="CM30" s="654"/>
      <c r="CN30" s="654"/>
      <c r="CO30" s="654"/>
      <c r="CP30" s="654"/>
      <c r="CQ30" s="655"/>
      <c r="CR30" s="620">
        <v>522592</v>
      </c>
      <c r="CS30" s="621"/>
      <c r="CT30" s="621"/>
      <c r="CU30" s="621"/>
      <c r="CV30" s="621"/>
      <c r="CW30" s="621"/>
      <c r="CX30" s="621"/>
      <c r="CY30" s="622"/>
      <c r="CZ30" s="623">
        <v>7.2</v>
      </c>
      <c r="DA30" s="641"/>
      <c r="DB30" s="641"/>
      <c r="DC30" s="642"/>
      <c r="DD30" s="626">
        <v>514205</v>
      </c>
      <c r="DE30" s="621"/>
      <c r="DF30" s="621"/>
      <c r="DG30" s="621"/>
      <c r="DH30" s="621"/>
      <c r="DI30" s="621"/>
      <c r="DJ30" s="621"/>
      <c r="DK30" s="622"/>
      <c r="DL30" s="626">
        <v>514205</v>
      </c>
      <c r="DM30" s="621"/>
      <c r="DN30" s="621"/>
      <c r="DO30" s="621"/>
      <c r="DP30" s="621"/>
      <c r="DQ30" s="621"/>
      <c r="DR30" s="621"/>
      <c r="DS30" s="621"/>
      <c r="DT30" s="621"/>
      <c r="DU30" s="621"/>
      <c r="DV30" s="622"/>
      <c r="DW30" s="643">
        <v>10.9</v>
      </c>
      <c r="DX30" s="644"/>
      <c r="DY30" s="644"/>
      <c r="DZ30" s="644"/>
      <c r="EA30" s="644"/>
      <c r="EB30" s="644"/>
      <c r="EC30" s="645"/>
    </row>
    <row r="31" spans="2:133" ht="11.25" customHeight="1">
      <c r="B31" s="617" t="s">
        <v>293</v>
      </c>
      <c r="C31" s="618"/>
      <c r="D31" s="618"/>
      <c r="E31" s="618"/>
      <c r="F31" s="618"/>
      <c r="G31" s="618"/>
      <c r="H31" s="618"/>
      <c r="I31" s="618"/>
      <c r="J31" s="618"/>
      <c r="K31" s="618"/>
      <c r="L31" s="618"/>
      <c r="M31" s="618"/>
      <c r="N31" s="618"/>
      <c r="O31" s="618"/>
      <c r="P31" s="618"/>
      <c r="Q31" s="619"/>
      <c r="R31" s="620">
        <v>544575</v>
      </c>
      <c r="S31" s="621"/>
      <c r="T31" s="621"/>
      <c r="U31" s="621"/>
      <c r="V31" s="621"/>
      <c r="W31" s="621"/>
      <c r="X31" s="621"/>
      <c r="Y31" s="622"/>
      <c r="Z31" s="673">
        <v>7.1</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294</v>
      </c>
      <c r="AV31" s="183"/>
      <c r="AW31" s="183"/>
      <c r="AX31" s="617" t="s">
        <v>295</v>
      </c>
      <c r="AY31" s="618"/>
      <c r="AZ31" s="618"/>
      <c r="BA31" s="618"/>
      <c r="BB31" s="618"/>
      <c r="BC31" s="618"/>
      <c r="BD31" s="618"/>
      <c r="BE31" s="618"/>
      <c r="BF31" s="619"/>
      <c r="BG31" s="684">
        <v>99.4</v>
      </c>
      <c r="BH31" s="639"/>
      <c r="BI31" s="639"/>
      <c r="BJ31" s="639"/>
      <c r="BK31" s="639"/>
      <c r="BL31" s="639"/>
      <c r="BM31" s="675">
        <v>98.4</v>
      </c>
      <c r="BN31" s="685"/>
      <c r="BO31" s="685"/>
      <c r="BP31" s="685"/>
      <c r="BQ31" s="649"/>
      <c r="BR31" s="684">
        <v>99.2</v>
      </c>
      <c r="BS31" s="639"/>
      <c r="BT31" s="639"/>
      <c r="BU31" s="639"/>
      <c r="BV31" s="639"/>
      <c r="BW31" s="639"/>
      <c r="BX31" s="675">
        <v>98</v>
      </c>
      <c r="BY31" s="685"/>
      <c r="BZ31" s="685"/>
      <c r="CA31" s="685"/>
      <c r="CB31" s="649"/>
      <c r="CD31" s="692"/>
      <c r="CE31" s="693"/>
      <c r="CF31" s="657" t="s">
        <v>296</v>
      </c>
      <c r="CG31" s="654"/>
      <c r="CH31" s="654"/>
      <c r="CI31" s="654"/>
      <c r="CJ31" s="654"/>
      <c r="CK31" s="654"/>
      <c r="CL31" s="654"/>
      <c r="CM31" s="654"/>
      <c r="CN31" s="654"/>
      <c r="CO31" s="654"/>
      <c r="CP31" s="654"/>
      <c r="CQ31" s="655"/>
      <c r="CR31" s="620">
        <v>58093</v>
      </c>
      <c r="CS31" s="639"/>
      <c r="CT31" s="639"/>
      <c r="CU31" s="639"/>
      <c r="CV31" s="639"/>
      <c r="CW31" s="639"/>
      <c r="CX31" s="639"/>
      <c r="CY31" s="640"/>
      <c r="CZ31" s="623">
        <v>0.8</v>
      </c>
      <c r="DA31" s="641"/>
      <c r="DB31" s="641"/>
      <c r="DC31" s="642"/>
      <c r="DD31" s="626">
        <v>58093</v>
      </c>
      <c r="DE31" s="639"/>
      <c r="DF31" s="639"/>
      <c r="DG31" s="639"/>
      <c r="DH31" s="639"/>
      <c r="DI31" s="639"/>
      <c r="DJ31" s="639"/>
      <c r="DK31" s="640"/>
      <c r="DL31" s="626">
        <v>58093</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297</v>
      </c>
      <c r="C32" s="618"/>
      <c r="D32" s="618"/>
      <c r="E32" s="618"/>
      <c r="F32" s="618"/>
      <c r="G32" s="618"/>
      <c r="H32" s="618"/>
      <c r="I32" s="618"/>
      <c r="J32" s="618"/>
      <c r="K32" s="618"/>
      <c r="L32" s="618"/>
      <c r="M32" s="618"/>
      <c r="N32" s="618"/>
      <c r="O32" s="618"/>
      <c r="P32" s="618"/>
      <c r="Q32" s="619"/>
      <c r="R32" s="620">
        <v>125612</v>
      </c>
      <c r="S32" s="621"/>
      <c r="T32" s="621"/>
      <c r="U32" s="621"/>
      <c r="V32" s="621"/>
      <c r="W32" s="621"/>
      <c r="X32" s="621"/>
      <c r="Y32" s="622"/>
      <c r="Z32" s="673">
        <v>1.6</v>
      </c>
      <c r="AA32" s="673"/>
      <c r="AB32" s="673"/>
      <c r="AC32" s="673"/>
      <c r="AD32" s="674">
        <v>20</v>
      </c>
      <c r="AE32" s="674"/>
      <c r="AF32" s="674"/>
      <c r="AG32" s="674"/>
      <c r="AH32" s="674"/>
      <c r="AI32" s="674"/>
      <c r="AJ32" s="674"/>
      <c r="AK32" s="674"/>
      <c r="AL32" s="643">
        <v>0</v>
      </c>
      <c r="AM32" s="675"/>
      <c r="AN32" s="675"/>
      <c r="AO32" s="676"/>
      <c r="AP32" s="702"/>
      <c r="AQ32" s="703"/>
      <c r="AR32" s="703"/>
      <c r="AS32" s="703"/>
      <c r="AT32" s="706"/>
      <c r="AU32" s="185"/>
      <c r="AV32" s="185"/>
      <c r="AW32" s="185"/>
      <c r="AX32" s="601" t="s">
        <v>298</v>
      </c>
      <c r="AY32" s="602"/>
      <c r="AZ32" s="602"/>
      <c r="BA32" s="602"/>
      <c r="BB32" s="602"/>
      <c r="BC32" s="602"/>
      <c r="BD32" s="602"/>
      <c r="BE32" s="602"/>
      <c r="BF32" s="603"/>
      <c r="BG32" s="683">
        <v>99.2</v>
      </c>
      <c r="BH32" s="605"/>
      <c r="BI32" s="605"/>
      <c r="BJ32" s="605"/>
      <c r="BK32" s="605"/>
      <c r="BL32" s="605"/>
      <c r="BM32" s="668">
        <v>98.2</v>
      </c>
      <c r="BN32" s="605"/>
      <c r="BO32" s="605"/>
      <c r="BP32" s="605"/>
      <c r="BQ32" s="662"/>
      <c r="BR32" s="683">
        <v>98.9</v>
      </c>
      <c r="BS32" s="605"/>
      <c r="BT32" s="605"/>
      <c r="BU32" s="605"/>
      <c r="BV32" s="605"/>
      <c r="BW32" s="605"/>
      <c r="BX32" s="668">
        <v>97.1</v>
      </c>
      <c r="BY32" s="605"/>
      <c r="BZ32" s="605"/>
      <c r="CA32" s="605"/>
      <c r="CB32" s="662"/>
      <c r="CD32" s="694"/>
      <c r="CE32" s="695"/>
      <c r="CF32" s="657" t="s">
        <v>299</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c r="B33" s="617" t="s">
        <v>300</v>
      </c>
      <c r="C33" s="618"/>
      <c r="D33" s="618"/>
      <c r="E33" s="618"/>
      <c r="F33" s="618"/>
      <c r="G33" s="618"/>
      <c r="H33" s="618"/>
      <c r="I33" s="618"/>
      <c r="J33" s="618"/>
      <c r="K33" s="618"/>
      <c r="L33" s="618"/>
      <c r="M33" s="618"/>
      <c r="N33" s="618"/>
      <c r="O33" s="618"/>
      <c r="P33" s="618"/>
      <c r="Q33" s="619"/>
      <c r="R33" s="620">
        <v>452500</v>
      </c>
      <c r="S33" s="621"/>
      <c r="T33" s="621"/>
      <c r="U33" s="621"/>
      <c r="V33" s="621"/>
      <c r="W33" s="621"/>
      <c r="X33" s="621"/>
      <c r="Y33" s="622"/>
      <c r="Z33" s="673">
        <v>5.9</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301</v>
      </c>
      <c r="CE33" s="654"/>
      <c r="CF33" s="654"/>
      <c r="CG33" s="654"/>
      <c r="CH33" s="654"/>
      <c r="CI33" s="654"/>
      <c r="CJ33" s="654"/>
      <c r="CK33" s="654"/>
      <c r="CL33" s="654"/>
      <c r="CM33" s="654"/>
      <c r="CN33" s="654"/>
      <c r="CO33" s="654"/>
      <c r="CP33" s="654"/>
      <c r="CQ33" s="655"/>
      <c r="CR33" s="620">
        <v>3476411</v>
      </c>
      <c r="CS33" s="639"/>
      <c r="CT33" s="639"/>
      <c r="CU33" s="639"/>
      <c r="CV33" s="639"/>
      <c r="CW33" s="639"/>
      <c r="CX33" s="639"/>
      <c r="CY33" s="640"/>
      <c r="CZ33" s="623">
        <v>47.6</v>
      </c>
      <c r="DA33" s="641"/>
      <c r="DB33" s="641"/>
      <c r="DC33" s="642"/>
      <c r="DD33" s="626">
        <v>3053232</v>
      </c>
      <c r="DE33" s="639"/>
      <c r="DF33" s="639"/>
      <c r="DG33" s="639"/>
      <c r="DH33" s="639"/>
      <c r="DI33" s="639"/>
      <c r="DJ33" s="639"/>
      <c r="DK33" s="640"/>
      <c r="DL33" s="626">
        <v>2125816</v>
      </c>
      <c r="DM33" s="639"/>
      <c r="DN33" s="639"/>
      <c r="DO33" s="639"/>
      <c r="DP33" s="639"/>
      <c r="DQ33" s="639"/>
      <c r="DR33" s="639"/>
      <c r="DS33" s="639"/>
      <c r="DT33" s="639"/>
      <c r="DU33" s="639"/>
      <c r="DV33" s="640"/>
      <c r="DW33" s="643">
        <v>45.1</v>
      </c>
      <c r="DX33" s="644"/>
      <c r="DY33" s="644"/>
      <c r="DZ33" s="644"/>
      <c r="EA33" s="644"/>
      <c r="EB33" s="644"/>
      <c r="EC33" s="645"/>
    </row>
    <row r="34" spans="2:133" ht="11.25" customHeight="1">
      <c r="B34" s="617" t="s">
        <v>302</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303</v>
      </c>
      <c r="AR34" s="681"/>
      <c r="AS34" s="681"/>
      <c r="AT34" s="681"/>
      <c r="AU34" s="681"/>
      <c r="AV34" s="681"/>
      <c r="AW34" s="681"/>
      <c r="AX34" s="681"/>
      <c r="AY34" s="681"/>
      <c r="AZ34" s="681"/>
      <c r="BA34" s="681"/>
      <c r="BB34" s="681"/>
      <c r="BC34" s="681"/>
      <c r="BD34" s="681"/>
      <c r="BE34" s="681"/>
      <c r="BF34" s="682"/>
      <c r="BG34" s="680" t="s">
        <v>304</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305</v>
      </c>
      <c r="CE34" s="654"/>
      <c r="CF34" s="654"/>
      <c r="CG34" s="654"/>
      <c r="CH34" s="654"/>
      <c r="CI34" s="654"/>
      <c r="CJ34" s="654"/>
      <c r="CK34" s="654"/>
      <c r="CL34" s="654"/>
      <c r="CM34" s="654"/>
      <c r="CN34" s="654"/>
      <c r="CO34" s="654"/>
      <c r="CP34" s="654"/>
      <c r="CQ34" s="655"/>
      <c r="CR34" s="620">
        <v>1348893</v>
      </c>
      <c r="CS34" s="621"/>
      <c r="CT34" s="621"/>
      <c r="CU34" s="621"/>
      <c r="CV34" s="621"/>
      <c r="CW34" s="621"/>
      <c r="CX34" s="621"/>
      <c r="CY34" s="622"/>
      <c r="CZ34" s="623">
        <v>18.5</v>
      </c>
      <c r="DA34" s="641"/>
      <c r="DB34" s="641"/>
      <c r="DC34" s="642"/>
      <c r="DD34" s="626">
        <v>1088919</v>
      </c>
      <c r="DE34" s="621"/>
      <c r="DF34" s="621"/>
      <c r="DG34" s="621"/>
      <c r="DH34" s="621"/>
      <c r="DI34" s="621"/>
      <c r="DJ34" s="621"/>
      <c r="DK34" s="622"/>
      <c r="DL34" s="626">
        <v>829343</v>
      </c>
      <c r="DM34" s="621"/>
      <c r="DN34" s="621"/>
      <c r="DO34" s="621"/>
      <c r="DP34" s="621"/>
      <c r="DQ34" s="621"/>
      <c r="DR34" s="621"/>
      <c r="DS34" s="621"/>
      <c r="DT34" s="621"/>
      <c r="DU34" s="621"/>
      <c r="DV34" s="622"/>
      <c r="DW34" s="643">
        <v>17.600000000000001</v>
      </c>
      <c r="DX34" s="644"/>
      <c r="DY34" s="644"/>
      <c r="DZ34" s="644"/>
      <c r="EA34" s="644"/>
      <c r="EB34" s="644"/>
      <c r="EC34" s="645"/>
    </row>
    <row r="35" spans="2:133" ht="11.25" customHeight="1">
      <c r="B35" s="617" t="s">
        <v>306</v>
      </c>
      <c r="C35" s="618"/>
      <c r="D35" s="618"/>
      <c r="E35" s="618"/>
      <c r="F35" s="618"/>
      <c r="G35" s="618"/>
      <c r="H35" s="618"/>
      <c r="I35" s="618"/>
      <c r="J35" s="618"/>
      <c r="K35" s="618"/>
      <c r="L35" s="618"/>
      <c r="M35" s="618"/>
      <c r="N35" s="618"/>
      <c r="O35" s="618"/>
      <c r="P35" s="618"/>
      <c r="Q35" s="619"/>
      <c r="R35" s="620">
        <v>294000</v>
      </c>
      <c r="S35" s="621"/>
      <c r="T35" s="621"/>
      <c r="U35" s="621"/>
      <c r="V35" s="621"/>
      <c r="W35" s="621"/>
      <c r="X35" s="621"/>
      <c r="Y35" s="622"/>
      <c r="Z35" s="673">
        <v>3.8</v>
      </c>
      <c r="AA35" s="673"/>
      <c r="AB35" s="673"/>
      <c r="AC35" s="673"/>
      <c r="AD35" s="674" t="s">
        <v>112</v>
      </c>
      <c r="AE35" s="674"/>
      <c r="AF35" s="674"/>
      <c r="AG35" s="674"/>
      <c r="AH35" s="674"/>
      <c r="AI35" s="674"/>
      <c r="AJ35" s="674"/>
      <c r="AK35" s="674"/>
      <c r="AL35" s="643" t="s">
        <v>112</v>
      </c>
      <c r="AM35" s="675"/>
      <c r="AN35" s="675"/>
      <c r="AO35" s="676"/>
      <c r="AP35" s="188"/>
      <c r="AQ35" s="677" t="s">
        <v>307</v>
      </c>
      <c r="AR35" s="678"/>
      <c r="AS35" s="678"/>
      <c r="AT35" s="678"/>
      <c r="AU35" s="678"/>
      <c r="AV35" s="678"/>
      <c r="AW35" s="678"/>
      <c r="AX35" s="678"/>
      <c r="AY35" s="679"/>
      <c r="AZ35" s="670">
        <v>922636</v>
      </c>
      <c r="BA35" s="671"/>
      <c r="BB35" s="671"/>
      <c r="BC35" s="671"/>
      <c r="BD35" s="671"/>
      <c r="BE35" s="671"/>
      <c r="BF35" s="672"/>
      <c r="BG35" s="677" t="s">
        <v>308</v>
      </c>
      <c r="BH35" s="678"/>
      <c r="BI35" s="678"/>
      <c r="BJ35" s="678"/>
      <c r="BK35" s="678"/>
      <c r="BL35" s="678"/>
      <c r="BM35" s="678"/>
      <c r="BN35" s="678"/>
      <c r="BO35" s="678"/>
      <c r="BP35" s="678"/>
      <c r="BQ35" s="678"/>
      <c r="BR35" s="678"/>
      <c r="BS35" s="678"/>
      <c r="BT35" s="678"/>
      <c r="BU35" s="679"/>
      <c r="BV35" s="670">
        <v>268632</v>
      </c>
      <c r="BW35" s="671"/>
      <c r="BX35" s="671"/>
      <c r="BY35" s="671"/>
      <c r="BZ35" s="671"/>
      <c r="CA35" s="671"/>
      <c r="CB35" s="672"/>
      <c r="CD35" s="657" t="s">
        <v>309</v>
      </c>
      <c r="CE35" s="654"/>
      <c r="CF35" s="654"/>
      <c r="CG35" s="654"/>
      <c r="CH35" s="654"/>
      <c r="CI35" s="654"/>
      <c r="CJ35" s="654"/>
      <c r="CK35" s="654"/>
      <c r="CL35" s="654"/>
      <c r="CM35" s="654"/>
      <c r="CN35" s="654"/>
      <c r="CO35" s="654"/>
      <c r="CP35" s="654"/>
      <c r="CQ35" s="655"/>
      <c r="CR35" s="620">
        <v>106987</v>
      </c>
      <c r="CS35" s="639"/>
      <c r="CT35" s="639"/>
      <c r="CU35" s="639"/>
      <c r="CV35" s="639"/>
      <c r="CW35" s="639"/>
      <c r="CX35" s="639"/>
      <c r="CY35" s="640"/>
      <c r="CZ35" s="623">
        <v>1.5</v>
      </c>
      <c r="DA35" s="641"/>
      <c r="DB35" s="641"/>
      <c r="DC35" s="642"/>
      <c r="DD35" s="626">
        <v>106987</v>
      </c>
      <c r="DE35" s="639"/>
      <c r="DF35" s="639"/>
      <c r="DG35" s="639"/>
      <c r="DH35" s="639"/>
      <c r="DI35" s="639"/>
      <c r="DJ35" s="639"/>
      <c r="DK35" s="640"/>
      <c r="DL35" s="626">
        <v>106987</v>
      </c>
      <c r="DM35" s="639"/>
      <c r="DN35" s="639"/>
      <c r="DO35" s="639"/>
      <c r="DP35" s="639"/>
      <c r="DQ35" s="639"/>
      <c r="DR35" s="639"/>
      <c r="DS35" s="639"/>
      <c r="DT35" s="639"/>
      <c r="DU35" s="639"/>
      <c r="DV35" s="640"/>
      <c r="DW35" s="643">
        <v>2.2999999999999998</v>
      </c>
      <c r="DX35" s="644"/>
      <c r="DY35" s="644"/>
      <c r="DZ35" s="644"/>
      <c r="EA35" s="644"/>
      <c r="EB35" s="644"/>
      <c r="EC35" s="645"/>
    </row>
    <row r="36" spans="2:133" ht="11.25" customHeight="1">
      <c r="B36" s="601" t="s">
        <v>310</v>
      </c>
      <c r="C36" s="602"/>
      <c r="D36" s="602"/>
      <c r="E36" s="602"/>
      <c r="F36" s="602"/>
      <c r="G36" s="602"/>
      <c r="H36" s="602"/>
      <c r="I36" s="602"/>
      <c r="J36" s="602"/>
      <c r="K36" s="602"/>
      <c r="L36" s="602"/>
      <c r="M36" s="602"/>
      <c r="N36" s="602"/>
      <c r="O36" s="602"/>
      <c r="P36" s="602"/>
      <c r="Q36" s="603"/>
      <c r="R36" s="604">
        <v>7704219</v>
      </c>
      <c r="S36" s="661"/>
      <c r="T36" s="661"/>
      <c r="U36" s="661"/>
      <c r="V36" s="661"/>
      <c r="W36" s="661"/>
      <c r="X36" s="661"/>
      <c r="Y36" s="664"/>
      <c r="Z36" s="665">
        <v>100</v>
      </c>
      <c r="AA36" s="665"/>
      <c r="AB36" s="665"/>
      <c r="AC36" s="665"/>
      <c r="AD36" s="666">
        <v>4415170</v>
      </c>
      <c r="AE36" s="666"/>
      <c r="AF36" s="666"/>
      <c r="AG36" s="666"/>
      <c r="AH36" s="666"/>
      <c r="AI36" s="666"/>
      <c r="AJ36" s="666"/>
      <c r="AK36" s="666"/>
      <c r="AL36" s="667">
        <v>100</v>
      </c>
      <c r="AM36" s="668"/>
      <c r="AN36" s="668"/>
      <c r="AO36" s="669"/>
      <c r="AQ36" s="646" t="s">
        <v>311</v>
      </c>
      <c r="AR36" s="647"/>
      <c r="AS36" s="647"/>
      <c r="AT36" s="647"/>
      <c r="AU36" s="647"/>
      <c r="AV36" s="647"/>
      <c r="AW36" s="647"/>
      <c r="AX36" s="647"/>
      <c r="AY36" s="648"/>
      <c r="AZ36" s="620">
        <v>214051</v>
      </c>
      <c r="BA36" s="621"/>
      <c r="BB36" s="621"/>
      <c r="BC36" s="621"/>
      <c r="BD36" s="639"/>
      <c r="BE36" s="639"/>
      <c r="BF36" s="649"/>
      <c r="BG36" s="657" t="s">
        <v>312</v>
      </c>
      <c r="BH36" s="654"/>
      <c r="BI36" s="654"/>
      <c r="BJ36" s="654"/>
      <c r="BK36" s="654"/>
      <c r="BL36" s="654"/>
      <c r="BM36" s="654"/>
      <c r="BN36" s="654"/>
      <c r="BO36" s="654"/>
      <c r="BP36" s="654"/>
      <c r="BQ36" s="654"/>
      <c r="BR36" s="654"/>
      <c r="BS36" s="654"/>
      <c r="BT36" s="654"/>
      <c r="BU36" s="655"/>
      <c r="BV36" s="620">
        <v>216341</v>
      </c>
      <c r="BW36" s="621"/>
      <c r="BX36" s="621"/>
      <c r="BY36" s="621"/>
      <c r="BZ36" s="621"/>
      <c r="CA36" s="621"/>
      <c r="CB36" s="656"/>
      <c r="CD36" s="657" t="s">
        <v>313</v>
      </c>
      <c r="CE36" s="654"/>
      <c r="CF36" s="654"/>
      <c r="CG36" s="654"/>
      <c r="CH36" s="654"/>
      <c r="CI36" s="654"/>
      <c r="CJ36" s="654"/>
      <c r="CK36" s="654"/>
      <c r="CL36" s="654"/>
      <c r="CM36" s="654"/>
      <c r="CN36" s="654"/>
      <c r="CO36" s="654"/>
      <c r="CP36" s="654"/>
      <c r="CQ36" s="655"/>
      <c r="CR36" s="620">
        <v>681111</v>
      </c>
      <c r="CS36" s="621"/>
      <c r="CT36" s="621"/>
      <c r="CU36" s="621"/>
      <c r="CV36" s="621"/>
      <c r="CW36" s="621"/>
      <c r="CX36" s="621"/>
      <c r="CY36" s="622"/>
      <c r="CZ36" s="623">
        <v>9.3000000000000007</v>
      </c>
      <c r="DA36" s="641"/>
      <c r="DB36" s="641"/>
      <c r="DC36" s="642"/>
      <c r="DD36" s="626">
        <v>657811</v>
      </c>
      <c r="DE36" s="621"/>
      <c r="DF36" s="621"/>
      <c r="DG36" s="621"/>
      <c r="DH36" s="621"/>
      <c r="DI36" s="621"/>
      <c r="DJ36" s="621"/>
      <c r="DK36" s="622"/>
      <c r="DL36" s="626">
        <v>551894</v>
      </c>
      <c r="DM36" s="621"/>
      <c r="DN36" s="621"/>
      <c r="DO36" s="621"/>
      <c r="DP36" s="621"/>
      <c r="DQ36" s="621"/>
      <c r="DR36" s="621"/>
      <c r="DS36" s="621"/>
      <c r="DT36" s="621"/>
      <c r="DU36" s="621"/>
      <c r="DV36" s="622"/>
      <c r="DW36" s="643">
        <v>11.7</v>
      </c>
      <c r="DX36" s="644"/>
      <c r="DY36" s="644"/>
      <c r="DZ36" s="644"/>
      <c r="EA36" s="644"/>
      <c r="EB36" s="644"/>
      <c r="EC36" s="645"/>
    </row>
    <row r="37" spans="2:133" ht="11.25" customHeight="1">
      <c r="AQ37" s="646" t="s">
        <v>314</v>
      </c>
      <c r="AR37" s="647"/>
      <c r="AS37" s="647"/>
      <c r="AT37" s="647"/>
      <c r="AU37" s="647"/>
      <c r="AV37" s="647"/>
      <c r="AW37" s="647"/>
      <c r="AX37" s="647"/>
      <c r="AY37" s="648"/>
      <c r="AZ37" s="620">
        <v>1881</v>
      </c>
      <c r="BA37" s="621"/>
      <c r="BB37" s="621"/>
      <c r="BC37" s="621"/>
      <c r="BD37" s="639"/>
      <c r="BE37" s="639"/>
      <c r="BF37" s="649"/>
      <c r="BG37" s="657" t="s">
        <v>315</v>
      </c>
      <c r="BH37" s="654"/>
      <c r="BI37" s="654"/>
      <c r="BJ37" s="654"/>
      <c r="BK37" s="654"/>
      <c r="BL37" s="654"/>
      <c r="BM37" s="654"/>
      <c r="BN37" s="654"/>
      <c r="BO37" s="654"/>
      <c r="BP37" s="654"/>
      <c r="BQ37" s="654"/>
      <c r="BR37" s="654"/>
      <c r="BS37" s="654"/>
      <c r="BT37" s="654"/>
      <c r="BU37" s="655"/>
      <c r="BV37" s="620">
        <v>2709</v>
      </c>
      <c r="BW37" s="621"/>
      <c r="BX37" s="621"/>
      <c r="BY37" s="621"/>
      <c r="BZ37" s="621"/>
      <c r="CA37" s="621"/>
      <c r="CB37" s="656"/>
      <c r="CD37" s="657" t="s">
        <v>316</v>
      </c>
      <c r="CE37" s="654"/>
      <c r="CF37" s="654"/>
      <c r="CG37" s="654"/>
      <c r="CH37" s="654"/>
      <c r="CI37" s="654"/>
      <c r="CJ37" s="654"/>
      <c r="CK37" s="654"/>
      <c r="CL37" s="654"/>
      <c r="CM37" s="654"/>
      <c r="CN37" s="654"/>
      <c r="CO37" s="654"/>
      <c r="CP37" s="654"/>
      <c r="CQ37" s="655"/>
      <c r="CR37" s="620">
        <v>387905</v>
      </c>
      <c r="CS37" s="639"/>
      <c r="CT37" s="639"/>
      <c r="CU37" s="639"/>
      <c r="CV37" s="639"/>
      <c r="CW37" s="639"/>
      <c r="CX37" s="639"/>
      <c r="CY37" s="640"/>
      <c r="CZ37" s="623">
        <v>5.3</v>
      </c>
      <c r="DA37" s="641"/>
      <c r="DB37" s="641"/>
      <c r="DC37" s="642"/>
      <c r="DD37" s="626">
        <v>387905</v>
      </c>
      <c r="DE37" s="639"/>
      <c r="DF37" s="639"/>
      <c r="DG37" s="639"/>
      <c r="DH37" s="639"/>
      <c r="DI37" s="639"/>
      <c r="DJ37" s="639"/>
      <c r="DK37" s="640"/>
      <c r="DL37" s="626">
        <v>387905</v>
      </c>
      <c r="DM37" s="639"/>
      <c r="DN37" s="639"/>
      <c r="DO37" s="639"/>
      <c r="DP37" s="639"/>
      <c r="DQ37" s="639"/>
      <c r="DR37" s="639"/>
      <c r="DS37" s="639"/>
      <c r="DT37" s="639"/>
      <c r="DU37" s="639"/>
      <c r="DV37" s="640"/>
      <c r="DW37" s="643">
        <v>8.1999999999999993</v>
      </c>
      <c r="DX37" s="644"/>
      <c r="DY37" s="644"/>
      <c r="DZ37" s="644"/>
      <c r="EA37" s="644"/>
      <c r="EB37" s="644"/>
      <c r="EC37" s="645"/>
    </row>
    <row r="38" spans="2:133" ht="11.25" customHeight="1">
      <c r="AQ38" s="646" t="s">
        <v>317</v>
      </c>
      <c r="AR38" s="647"/>
      <c r="AS38" s="647"/>
      <c r="AT38" s="647"/>
      <c r="AU38" s="647"/>
      <c r="AV38" s="647"/>
      <c r="AW38" s="647"/>
      <c r="AX38" s="647"/>
      <c r="AY38" s="648"/>
      <c r="AZ38" s="620" t="s">
        <v>318</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4456</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920755</v>
      </c>
      <c r="CS38" s="621"/>
      <c r="CT38" s="621"/>
      <c r="CU38" s="621"/>
      <c r="CV38" s="621"/>
      <c r="CW38" s="621"/>
      <c r="CX38" s="621"/>
      <c r="CY38" s="622"/>
      <c r="CZ38" s="623">
        <v>12.6</v>
      </c>
      <c r="DA38" s="641"/>
      <c r="DB38" s="641"/>
      <c r="DC38" s="642"/>
      <c r="DD38" s="626">
        <v>782515</v>
      </c>
      <c r="DE38" s="621"/>
      <c r="DF38" s="621"/>
      <c r="DG38" s="621"/>
      <c r="DH38" s="621"/>
      <c r="DI38" s="621"/>
      <c r="DJ38" s="621"/>
      <c r="DK38" s="622"/>
      <c r="DL38" s="626">
        <v>637592</v>
      </c>
      <c r="DM38" s="621"/>
      <c r="DN38" s="621"/>
      <c r="DO38" s="621"/>
      <c r="DP38" s="621"/>
      <c r="DQ38" s="621"/>
      <c r="DR38" s="621"/>
      <c r="DS38" s="621"/>
      <c r="DT38" s="621"/>
      <c r="DU38" s="621"/>
      <c r="DV38" s="622"/>
      <c r="DW38" s="643">
        <v>13.5</v>
      </c>
      <c r="DX38" s="644"/>
      <c r="DY38" s="644"/>
      <c r="DZ38" s="644"/>
      <c r="EA38" s="644"/>
      <c r="EB38" s="644"/>
      <c r="EC38" s="645"/>
    </row>
    <row r="39" spans="2:133" ht="11.25" customHeight="1">
      <c r="AQ39" s="646" t="s">
        <v>321</v>
      </c>
      <c r="AR39" s="647"/>
      <c r="AS39" s="647"/>
      <c r="AT39" s="647"/>
      <c r="AU39" s="647"/>
      <c r="AV39" s="647"/>
      <c r="AW39" s="647"/>
      <c r="AX39" s="647"/>
      <c r="AY39" s="648"/>
      <c r="AZ39" s="620" t="s">
        <v>318</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103</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418665</v>
      </c>
      <c r="CS39" s="639"/>
      <c r="CT39" s="639"/>
      <c r="CU39" s="639"/>
      <c r="CV39" s="639"/>
      <c r="CW39" s="639"/>
      <c r="CX39" s="639"/>
      <c r="CY39" s="640"/>
      <c r="CZ39" s="623">
        <v>5.7</v>
      </c>
      <c r="DA39" s="641"/>
      <c r="DB39" s="641"/>
      <c r="DC39" s="642"/>
      <c r="DD39" s="626">
        <v>417000</v>
      </c>
      <c r="DE39" s="639"/>
      <c r="DF39" s="639"/>
      <c r="DG39" s="639"/>
      <c r="DH39" s="639"/>
      <c r="DI39" s="639"/>
      <c r="DJ39" s="639"/>
      <c r="DK39" s="640"/>
      <c r="DL39" s="626" t="s">
        <v>318</v>
      </c>
      <c r="DM39" s="639"/>
      <c r="DN39" s="639"/>
      <c r="DO39" s="639"/>
      <c r="DP39" s="639"/>
      <c r="DQ39" s="639"/>
      <c r="DR39" s="639"/>
      <c r="DS39" s="639"/>
      <c r="DT39" s="639"/>
      <c r="DU39" s="639"/>
      <c r="DV39" s="640"/>
      <c r="DW39" s="643" t="s">
        <v>318</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325</v>
      </c>
      <c r="AR40" s="647"/>
      <c r="AS40" s="647"/>
      <c r="AT40" s="647"/>
      <c r="AU40" s="647"/>
      <c r="AV40" s="647"/>
      <c r="AW40" s="647"/>
      <c r="AX40" s="647"/>
      <c r="AY40" s="648"/>
      <c r="AZ40" s="620">
        <v>195349</v>
      </c>
      <c r="BA40" s="621"/>
      <c r="BB40" s="621"/>
      <c r="BC40" s="621"/>
      <c r="BD40" s="639"/>
      <c r="BE40" s="639"/>
      <c r="BF40" s="649"/>
      <c r="BG40" s="650"/>
      <c r="BH40" s="651"/>
      <c r="BI40" s="651"/>
      <c r="BJ40" s="651"/>
      <c r="BK40" s="651"/>
      <c r="BL40" s="189"/>
      <c r="BM40" s="654" t="s">
        <v>326</v>
      </c>
      <c r="BN40" s="654"/>
      <c r="BO40" s="654"/>
      <c r="BP40" s="654"/>
      <c r="BQ40" s="654"/>
      <c r="BR40" s="654"/>
      <c r="BS40" s="654"/>
      <c r="BT40" s="654"/>
      <c r="BU40" s="655"/>
      <c r="BV40" s="620">
        <v>119</v>
      </c>
      <c r="BW40" s="621"/>
      <c r="BX40" s="621"/>
      <c r="BY40" s="621"/>
      <c r="BZ40" s="621"/>
      <c r="CA40" s="621"/>
      <c r="CB40" s="656"/>
      <c r="CD40" s="657" t="s">
        <v>327</v>
      </c>
      <c r="CE40" s="654"/>
      <c r="CF40" s="654"/>
      <c r="CG40" s="654"/>
      <c r="CH40" s="654"/>
      <c r="CI40" s="654"/>
      <c r="CJ40" s="654"/>
      <c r="CK40" s="654"/>
      <c r="CL40" s="654"/>
      <c r="CM40" s="654"/>
      <c r="CN40" s="654"/>
      <c r="CO40" s="654"/>
      <c r="CP40" s="654"/>
      <c r="CQ40" s="655"/>
      <c r="CR40" s="620" t="s">
        <v>318</v>
      </c>
      <c r="CS40" s="621"/>
      <c r="CT40" s="621"/>
      <c r="CU40" s="621"/>
      <c r="CV40" s="621"/>
      <c r="CW40" s="621"/>
      <c r="CX40" s="621"/>
      <c r="CY40" s="622"/>
      <c r="CZ40" s="623" t="s">
        <v>318</v>
      </c>
      <c r="DA40" s="641"/>
      <c r="DB40" s="641"/>
      <c r="DC40" s="642"/>
      <c r="DD40" s="626" t="s">
        <v>318</v>
      </c>
      <c r="DE40" s="621"/>
      <c r="DF40" s="621"/>
      <c r="DG40" s="621"/>
      <c r="DH40" s="621"/>
      <c r="DI40" s="621"/>
      <c r="DJ40" s="621"/>
      <c r="DK40" s="622"/>
      <c r="DL40" s="626" t="s">
        <v>318</v>
      </c>
      <c r="DM40" s="621"/>
      <c r="DN40" s="621"/>
      <c r="DO40" s="621"/>
      <c r="DP40" s="621"/>
      <c r="DQ40" s="621"/>
      <c r="DR40" s="621"/>
      <c r="DS40" s="621"/>
      <c r="DT40" s="621"/>
      <c r="DU40" s="621"/>
      <c r="DV40" s="622"/>
      <c r="DW40" s="643" t="s">
        <v>318</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328</v>
      </c>
      <c r="AR41" s="659"/>
      <c r="AS41" s="659"/>
      <c r="AT41" s="659"/>
      <c r="AU41" s="659"/>
      <c r="AV41" s="659"/>
      <c r="AW41" s="659"/>
      <c r="AX41" s="659"/>
      <c r="AY41" s="660"/>
      <c r="AZ41" s="604">
        <v>511355</v>
      </c>
      <c r="BA41" s="661"/>
      <c r="BB41" s="661"/>
      <c r="BC41" s="661"/>
      <c r="BD41" s="605"/>
      <c r="BE41" s="605"/>
      <c r="BF41" s="662"/>
      <c r="BG41" s="652"/>
      <c r="BH41" s="653"/>
      <c r="BI41" s="653"/>
      <c r="BJ41" s="653"/>
      <c r="BK41" s="653"/>
      <c r="BL41" s="191"/>
      <c r="BM41" s="659" t="s">
        <v>329</v>
      </c>
      <c r="BN41" s="659"/>
      <c r="BO41" s="659"/>
      <c r="BP41" s="659"/>
      <c r="BQ41" s="659"/>
      <c r="BR41" s="659"/>
      <c r="BS41" s="659"/>
      <c r="BT41" s="659"/>
      <c r="BU41" s="660"/>
      <c r="BV41" s="604">
        <v>332</v>
      </c>
      <c r="BW41" s="661"/>
      <c r="BX41" s="661"/>
      <c r="BY41" s="661"/>
      <c r="BZ41" s="661"/>
      <c r="CA41" s="661"/>
      <c r="CB41" s="663"/>
      <c r="CD41" s="657" t="s">
        <v>330</v>
      </c>
      <c r="CE41" s="654"/>
      <c r="CF41" s="654"/>
      <c r="CG41" s="654"/>
      <c r="CH41" s="654"/>
      <c r="CI41" s="654"/>
      <c r="CJ41" s="654"/>
      <c r="CK41" s="654"/>
      <c r="CL41" s="654"/>
      <c r="CM41" s="654"/>
      <c r="CN41" s="654"/>
      <c r="CO41" s="654"/>
      <c r="CP41" s="654"/>
      <c r="CQ41" s="655"/>
      <c r="CR41" s="620" t="s">
        <v>331</v>
      </c>
      <c r="CS41" s="639"/>
      <c r="CT41" s="639"/>
      <c r="CU41" s="639"/>
      <c r="CV41" s="639"/>
      <c r="CW41" s="639"/>
      <c r="CX41" s="639"/>
      <c r="CY41" s="640"/>
      <c r="CZ41" s="623" t="s">
        <v>331</v>
      </c>
      <c r="DA41" s="641"/>
      <c r="DB41" s="641"/>
      <c r="DC41" s="642"/>
      <c r="DD41" s="626" t="s">
        <v>331</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333</v>
      </c>
      <c r="CE42" s="618"/>
      <c r="CF42" s="618"/>
      <c r="CG42" s="618"/>
      <c r="CH42" s="618"/>
      <c r="CI42" s="618"/>
      <c r="CJ42" s="618"/>
      <c r="CK42" s="618"/>
      <c r="CL42" s="618"/>
      <c r="CM42" s="618"/>
      <c r="CN42" s="618"/>
      <c r="CO42" s="618"/>
      <c r="CP42" s="618"/>
      <c r="CQ42" s="619"/>
      <c r="CR42" s="620">
        <v>674672</v>
      </c>
      <c r="CS42" s="621"/>
      <c r="CT42" s="621"/>
      <c r="CU42" s="621"/>
      <c r="CV42" s="621"/>
      <c r="CW42" s="621"/>
      <c r="CX42" s="621"/>
      <c r="CY42" s="622"/>
      <c r="CZ42" s="623">
        <v>9.1999999999999993</v>
      </c>
      <c r="DA42" s="624"/>
      <c r="DB42" s="624"/>
      <c r="DC42" s="625"/>
      <c r="DD42" s="626">
        <v>226664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335</v>
      </c>
      <c r="CE43" s="618"/>
      <c r="CF43" s="618"/>
      <c r="CG43" s="618"/>
      <c r="CH43" s="618"/>
      <c r="CI43" s="618"/>
      <c r="CJ43" s="618"/>
      <c r="CK43" s="618"/>
      <c r="CL43" s="618"/>
      <c r="CM43" s="618"/>
      <c r="CN43" s="618"/>
      <c r="CO43" s="618"/>
      <c r="CP43" s="618"/>
      <c r="CQ43" s="619"/>
      <c r="CR43" s="620" t="s">
        <v>112</v>
      </c>
      <c r="CS43" s="639"/>
      <c r="CT43" s="639"/>
      <c r="CU43" s="639"/>
      <c r="CV43" s="639"/>
      <c r="CW43" s="639"/>
      <c r="CX43" s="639"/>
      <c r="CY43" s="640"/>
      <c r="CZ43" s="623" t="s">
        <v>112</v>
      </c>
      <c r="DA43" s="641"/>
      <c r="DB43" s="641"/>
      <c r="DC43" s="642"/>
      <c r="DD43" s="626" t="s">
        <v>112</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336</v>
      </c>
      <c r="CD44" s="633" t="s">
        <v>288</v>
      </c>
      <c r="CE44" s="634"/>
      <c r="CF44" s="617" t="s">
        <v>337</v>
      </c>
      <c r="CG44" s="618"/>
      <c r="CH44" s="618"/>
      <c r="CI44" s="618"/>
      <c r="CJ44" s="618"/>
      <c r="CK44" s="618"/>
      <c r="CL44" s="618"/>
      <c r="CM44" s="618"/>
      <c r="CN44" s="618"/>
      <c r="CO44" s="618"/>
      <c r="CP44" s="618"/>
      <c r="CQ44" s="619"/>
      <c r="CR44" s="620">
        <v>674672</v>
      </c>
      <c r="CS44" s="621"/>
      <c r="CT44" s="621"/>
      <c r="CU44" s="621"/>
      <c r="CV44" s="621"/>
      <c r="CW44" s="621"/>
      <c r="CX44" s="621"/>
      <c r="CY44" s="622"/>
      <c r="CZ44" s="623">
        <v>9.1999999999999993</v>
      </c>
      <c r="DA44" s="624"/>
      <c r="DB44" s="624"/>
      <c r="DC44" s="625"/>
      <c r="DD44" s="626">
        <v>226664</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338</v>
      </c>
      <c r="CG45" s="618"/>
      <c r="CH45" s="618"/>
      <c r="CI45" s="618"/>
      <c r="CJ45" s="618"/>
      <c r="CK45" s="618"/>
      <c r="CL45" s="618"/>
      <c r="CM45" s="618"/>
      <c r="CN45" s="618"/>
      <c r="CO45" s="618"/>
      <c r="CP45" s="618"/>
      <c r="CQ45" s="619"/>
      <c r="CR45" s="620">
        <v>349671</v>
      </c>
      <c r="CS45" s="639"/>
      <c r="CT45" s="639"/>
      <c r="CU45" s="639"/>
      <c r="CV45" s="639"/>
      <c r="CW45" s="639"/>
      <c r="CX45" s="639"/>
      <c r="CY45" s="640"/>
      <c r="CZ45" s="623">
        <v>4.8</v>
      </c>
      <c r="DA45" s="641"/>
      <c r="DB45" s="641"/>
      <c r="DC45" s="642"/>
      <c r="DD45" s="626">
        <v>89262</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339</v>
      </c>
      <c r="CG46" s="618"/>
      <c r="CH46" s="618"/>
      <c r="CI46" s="618"/>
      <c r="CJ46" s="618"/>
      <c r="CK46" s="618"/>
      <c r="CL46" s="618"/>
      <c r="CM46" s="618"/>
      <c r="CN46" s="618"/>
      <c r="CO46" s="618"/>
      <c r="CP46" s="618"/>
      <c r="CQ46" s="619"/>
      <c r="CR46" s="620">
        <v>325001</v>
      </c>
      <c r="CS46" s="621"/>
      <c r="CT46" s="621"/>
      <c r="CU46" s="621"/>
      <c r="CV46" s="621"/>
      <c r="CW46" s="621"/>
      <c r="CX46" s="621"/>
      <c r="CY46" s="622"/>
      <c r="CZ46" s="623">
        <v>4.4000000000000004</v>
      </c>
      <c r="DA46" s="624"/>
      <c r="DB46" s="624"/>
      <c r="DC46" s="625"/>
      <c r="DD46" s="626">
        <v>137402</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340</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341</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342</v>
      </c>
      <c r="CE49" s="602"/>
      <c r="CF49" s="602"/>
      <c r="CG49" s="602"/>
      <c r="CH49" s="602"/>
      <c r="CI49" s="602"/>
      <c r="CJ49" s="602"/>
      <c r="CK49" s="602"/>
      <c r="CL49" s="602"/>
      <c r="CM49" s="602"/>
      <c r="CN49" s="602"/>
      <c r="CO49" s="602"/>
      <c r="CP49" s="602"/>
      <c r="CQ49" s="603"/>
      <c r="CR49" s="604">
        <v>7304157</v>
      </c>
      <c r="CS49" s="605"/>
      <c r="CT49" s="605"/>
      <c r="CU49" s="605"/>
      <c r="CV49" s="605"/>
      <c r="CW49" s="605"/>
      <c r="CX49" s="605"/>
      <c r="CY49" s="606"/>
      <c r="CZ49" s="607">
        <v>100</v>
      </c>
      <c r="DA49" s="608"/>
      <c r="DB49" s="608"/>
      <c r="DC49" s="609"/>
      <c r="DD49" s="610">
        <v>5187629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Z32:DC32"/>
    <mergeCell ref="DD32:DK32"/>
    <mergeCell ref="B30:Q30"/>
    <mergeCell ref="R30:Y30"/>
    <mergeCell ref="Z30:AC30"/>
    <mergeCell ref="AD30:AK30"/>
    <mergeCell ref="AL30:AO30"/>
    <mergeCell ref="AP30:AS32"/>
    <mergeCell ref="AT30:AT32"/>
    <mergeCell ref="AX30:BF30"/>
    <mergeCell ref="CR29:CY29"/>
    <mergeCell ref="CZ29:DC29"/>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G1" zoomScale="85" zoomScaleNormal="85" zoomScaleSheetLayoutView="70" workbookViewId="0">
      <selection activeCell="CR13" sqref="BH13:CV13"/>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5" t="s">
        <v>344</v>
      </c>
      <c r="DK2" s="1136"/>
      <c r="DL2" s="1136"/>
      <c r="DM2" s="1136"/>
      <c r="DN2" s="1136"/>
      <c r="DO2" s="1137"/>
      <c r="DP2" s="202"/>
      <c r="DQ2" s="1135" t="s">
        <v>345</v>
      </c>
      <c r="DR2" s="1136"/>
      <c r="DS2" s="1136"/>
      <c r="DT2" s="1136"/>
      <c r="DU2" s="1136"/>
      <c r="DV2" s="1136"/>
      <c r="DW2" s="1136"/>
      <c r="DX2" s="1136"/>
      <c r="DY2" s="1136"/>
      <c r="DZ2" s="1137"/>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88" t="s">
        <v>346</v>
      </c>
      <c r="B4" s="1088"/>
      <c r="C4" s="1088"/>
      <c r="D4" s="1088"/>
      <c r="E4" s="1088"/>
      <c r="F4" s="1088"/>
      <c r="G4" s="1088"/>
      <c r="H4" s="1088"/>
      <c r="I4" s="1088"/>
      <c r="J4" s="1088"/>
      <c r="K4" s="1088"/>
      <c r="L4" s="1088"/>
      <c r="M4" s="1088"/>
      <c r="N4" s="1088"/>
      <c r="O4" s="1088"/>
      <c r="P4" s="1088"/>
      <c r="Q4" s="1088"/>
      <c r="R4" s="1088"/>
      <c r="S4" s="1088"/>
      <c r="T4" s="1088"/>
      <c r="U4" s="1088"/>
      <c r="V4" s="1088"/>
      <c r="W4" s="1088"/>
      <c r="X4" s="1088"/>
      <c r="Y4" s="1088"/>
      <c r="Z4" s="1088"/>
      <c r="AA4" s="1088"/>
      <c r="AB4" s="1088"/>
      <c r="AC4" s="1088"/>
      <c r="AD4" s="1088"/>
      <c r="AE4" s="1088"/>
      <c r="AF4" s="1088"/>
      <c r="AG4" s="1088"/>
      <c r="AH4" s="1088"/>
      <c r="AI4" s="1088"/>
      <c r="AJ4" s="1088"/>
      <c r="AK4" s="1088"/>
      <c r="AL4" s="1088"/>
      <c r="AM4" s="1088"/>
      <c r="AN4" s="1088"/>
      <c r="AO4" s="1088"/>
      <c r="AP4" s="1088"/>
      <c r="AQ4" s="1088"/>
      <c r="AR4" s="1088"/>
      <c r="AS4" s="1088"/>
      <c r="AT4" s="1088"/>
      <c r="AU4" s="1088"/>
      <c r="AV4" s="1088"/>
      <c r="AW4" s="1088"/>
      <c r="AX4" s="1088"/>
      <c r="AY4" s="1088"/>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1" t="s">
        <v>348</v>
      </c>
      <c r="B5" s="1022"/>
      <c r="C5" s="1022"/>
      <c r="D5" s="1022"/>
      <c r="E5" s="1022"/>
      <c r="F5" s="1022"/>
      <c r="G5" s="1022"/>
      <c r="H5" s="1022"/>
      <c r="I5" s="1022"/>
      <c r="J5" s="1022"/>
      <c r="K5" s="1022"/>
      <c r="L5" s="1022"/>
      <c r="M5" s="1022"/>
      <c r="N5" s="1022"/>
      <c r="O5" s="1022"/>
      <c r="P5" s="1023"/>
      <c r="Q5" s="1027" t="s">
        <v>349</v>
      </c>
      <c r="R5" s="1028"/>
      <c r="S5" s="1028"/>
      <c r="T5" s="1028"/>
      <c r="U5" s="1029"/>
      <c r="V5" s="1027" t="s">
        <v>350</v>
      </c>
      <c r="W5" s="1028"/>
      <c r="X5" s="1028"/>
      <c r="Y5" s="1028"/>
      <c r="Z5" s="1029"/>
      <c r="AA5" s="1027" t="s">
        <v>351</v>
      </c>
      <c r="AB5" s="1028"/>
      <c r="AC5" s="1028"/>
      <c r="AD5" s="1028"/>
      <c r="AE5" s="1028"/>
      <c r="AF5" s="1138" t="s">
        <v>352</v>
      </c>
      <c r="AG5" s="1028"/>
      <c r="AH5" s="1028"/>
      <c r="AI5" s="1028"/>
      <c r="AJ5" s="1043"/>
      <c r="AK5" s="1028" t="s">
        <v>353</v>
      </c>
      <c r="AL5" s="1028"/>
      <c r="AM5" s="1028"/>
      <c r="AN5" s="1028"/>
      <c r="AO5" s="1029"/>
      <c r="AP5" s="1027" t="s">
        <v>354</v>
      </c>
      <c r="AQ5" s="1028"/>
      <c r="AR5" s="1028"/>
      <c r="AS5" s="1028"/>
      <c r="AT5" s="1029"/>
      <c r="AU5" s="1027" t="s">
        <v>355</v>
      </c>
      <c r="AV5" s="1028"/>
      <c r="AW5" s="1028"/>
      <c r="AX5" s="1028"/>
      <c r="AY5" s="1043"/>
      <c r="AZ5" s="209"/>
      <c r="BA5" s="209"/>
      <c r="BB5" s="209"/>
      <c r="BC5" s="209"/>
      <c r="BD5" s="209"/>
      <c r="BE5" s="210"/>
      <c r="BF5" s="210"/>
      <c r="BG5" s="210"/>
      <c r="BH5" s="210"/>
      <c r="BI5" s="210"/>
      <c r="BJ5" s="210"/>
      <c r="BK5" s="210"/>
      <c r="BL5" s="210"/>
      <c r="BM5" s="210"/>
      <c r="BN5" s="210"/>
      <c r="BO5" s="210"/>
      <c r="BP5" s="210"/>
      <c r="BQ5" s="1021" t="s">
        <v>356</v>
      </c>
      <c r="BR5" s="1022"/>
      <c r="BS5" s="1022"/>
      <c r="BT5" s="1022"/>
      <c r="BU5" s="1022"/>
      <c r="BV5" s="1022"/>
      <c r="BW5" s="1022"/>
      <c r="BX5" s="1022"/>
      <c r="BY5" s="1022"/>
      <c r="BZ5" s="1022"/>
      <c r="CA5" s="1022"/>
      <c r="CB5" s="1022"/>
      <c r="CC5" s="1022"/>
      <c r="CD5" s="1022"/>
      <c r="CE5" s="1022"/>
      <c r="CF5" s="1022"/>
      <c r="CG5" s="1023"/>
      <c r="CH5" s="1027" t="s">
        <v>357</v>
      </c>
      <c r="CI5" s="1028"/>
      <c r="CJ5" s="1028"/>
      <c r="CK5" s="1028"/>
      <c r="CL5" s="1029"/>
      <c r="CM5" s="1027" t="s">
        <v>358</v>
      </c>
      <c r="CN5" s="1028"/>
      <c r="CO5" s="1028"/>
      <c r="CP5" s="1028"/>
      <c r="CQ5" s="1029"/>
      <c r="CR5" s="1027" t="s">
        <v>359</v>
      </c>
      <c r="CS5" s="1028"/>
      <c r="CT5" s="1028"/>
      <c r="CU5" s="1028"/>
      <c r="CV5" s="1029"/>
      <c r="CW5" s="1027" t="s">
        <v>360</v>
      </c>
      <c r="CX5" s="1028"/>
      <c r="CY5" s="1028"/>
      <c r="CZ5" s="1028"/>
      <c r="DA5" s="1029"/>
      <c r="DB5" s="1027" t="s">
        <v>361</v>
      </c>
      <c r="DC5" s="1028"/>
      <c r="DD5" s="1028"/>
      <c r="DE5" s="1028"/>
      <c r="DF5" s="1029"/>
      <c r="DG5" s="1123" t="s">
        <v>362</v>
      </c>
      <c r="DH5" s="1124"/>
      <c r="DI5" s="1124"/>
      <c r="DJ5" s="1124"/>
      <c r="DK5" s="1125"/>
      <c r="DL5" s="1123" t="s">
        <v>363</v>
      </c>
      <c r="DM5" s="1124"/>
      <c r="DN5" s="1124"/>
      <c r="DO5" s="1124"/>
      <c r="DP5" s="1125"/>
      <c r="DQ5" s="1027" t="s">
        <v>364</v>
      </c>
      <c r="DR5" s="1028"/>
      <c r="DS5" s="1028"/>
      <c r="DT5" s="1028"/>
      <c r="DU5" s="1029"/>
      <c r="DV5" s="1027" t="s">
        <v>355</v>
      </c>
      <c r="DW5" s="1028"/>
      <c r="DX5" s="1028"/>
      <c r="DY5" s="1028"/>
      <c r="DZ5" s="1043"/>
      <c r="EA5" s="207"/>
    </row>
    <row r="6" spans="1:131" s="208"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39"/>
      <c r="AG6" s="1031"/>
      <c r="AH6" s="1031"/>
      <c r="AI6" s="1031"/>
      <c r="AJ6" s="1044"/>
      <c r="AK6" s="1031"/>
      <c r="AL6" s="1031"/>
      <c r="AM6" s="1031"/>
      <c r="AN6" s="1031"/>
      <c r="AO6" s="1032"/>
      <c r="AP6" s="1030"/>
      <c r="AQ6" s="1031"/>
      <c r="AR6" s="1031"/>
      <c r="AS6" s="1031"/>
      <c r="AT6" s="1032"/>
      <c r="AU6" s="1030"/>
      <c r="AV6" s="1031"/>
      <c r="AW6" s="1031"/>
      <c r="AX6" s="1031"/>
      <c r="AY6" s="1044"/>
      <c r="AZ6" s="205"/>
      <c r="BA6" s="205"/>
      <c r="BB6" s="205"/>
      <c r="BC6" s="205"/>
      <c r="BD6" s="205"/>
      <c r="BE6" s="206"/>
      <c r="BF6" s="206"/>
      <c r="BG6" s="206"/>
      <c r="BH6" s="206"/>
      <c r="BI6" s="206"/>
      <c r="BJ6" s="206"/>
      <c r="BK6" s="206"/>
      <c r="BL6" s="206"/>
      <c r="BM6" s="206"/>
      <c r="BN6" s="206"/>
      <c r="BO6" s="206"/>
      <c r="BP6" s="206"/>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6"/>
      <c r="DH6" s="1127"/>
      <c r="DI6" s="1127"/>
      <c r="DJ6" s="1127"/>
      <c r="DK6" s="1128"/>
      <c r="DL6" s="1126"/>
      <c r="DM6" s="1127"/>
      <c r="DN6" s="1127"/>
      <c r="DO6" s="1127"/>
      <c r="DP6" s="1128"/>
      <c r="DQ6" s="1030"/>
      <c r="DR6" s="1031"/>
      <c r="DS6" s="1031"/>
      <c r="DT6" s="1031"/>
      <c r="DU6" s="1032"/>
      <c r="DV6" s="1030"/>
      <c r="DW6" s="1031"/>
      <c r="DX6" s="1031"/>
      <c r="DY6" s="1031"/>
      <c r="DZ6" s="1044"/>
      <c r="EA6" s="207"/>
    </row>
    <row r="7" spans="1:131" s="208" customFormat="1" ht="26.25" customHeight="1" thickTop="1">
      <c r="A7" s="211">
        <v>1</v>
      </c>
      <c r="B7" s="1074" t="s">
        <v>365</v>
      </c>
      <c r="C7" s="1075"/>
      <c r="D7" s="1075"/>
      <c r="E7" s="1075"/>
      <c r="F7" s="1075"/>
      <c r="G7" s="1075"/>
      <c r="H7" s="1075"/>
      <c r="I7" s="1075"/>
      <c r="J7" s="1075"/>
      <c r="K7" s="1075"/>
      <c r="L7" s="1075"/>
      <c r="M7" s="1075"/>
      <c r="N7" s="1075"/>
      <c r="O7" s="1075"/>
      <c r="P7" s="1076"/>
      <c r="Q7" s="1129">
        <v>7708</v>
      </c>
      <c r="R7" s="1130"/>
      <c r="S7" s="1130"/>
      <c r="T7" s="1130"/>
      <c r="U7" s="1130"/>
      <c r="V7" s="1130">
        <v>7308</v>
      </c>
      <c r="W7" s="1130"/>
      <c r="X7" s="1130"/>
      <c r="Y7" s="1130"/>
      <c r="Z7" s="1130"/>
      <c r="AA7" s="1130">
        <v>400</v>
      </c>
      <c r="AB7" s="1130"/>
      <c r="AC7" s="1130"/>
      <c r="AD7" s="1130"/>
      <c r="AE7" s="1131"/>
      <c r="AF7" s="1132">
        <v>285</v>
      </c>
      <c r="AG7" s="1133"/>
      <c r="AH7" s="1133"/>
      <c r="AI7" s="1133"/>
      <c r="AJ7" s="1134"/>
      <c r="AK7" s="1116">
        <v>466</v>
      </c>
      <c r="AL7" s="1117"/>
      <c r="AM7" s="1117"/>
      <c r="AN7" s="1117"/>
      <c r="AO7" s="1117"/>
      <c r="AP7" s="1117">
        <v>5871</v>
      </c>
      <c r="AQ7" s="1117"/>
      <c r="AR7" s="1117"/>
      <c r="AS7" s="1117"/>
      <c r="AT7" s="1117"/>
      <c r="AU7" s="1118"/>
      <c r="AV7" s="1118"/>
      <c r="AW7" s="1118"/>
      <c r="AX7" s="1118"/>
      <c r="AY7" s="1119"/>
      <c r="AZ7" s="205"/>
      <c r="BA7" s="205"/>
      <c r="BB7" s="205"/>
      <c r="BC7" s="205"/>
      <c r="BD7" s="205"/>
      <c r="BE7" s="206"/>
      <c r="BF7" s="206"/>
      <c r="BG7" s="206"/>
      <c r="BH7" s="206"/>
      <c r="BI7" s="206"/>
      <c r="BJ7" s="206"/>
      <c r="BK7" s="206"/>
      <c r="BL7" s="206"/>
      <c r="BM7" s="206"/>
      <c r="BN7" s="206"/>
      <c r="BO7" s="206"/>
      <c r="BP7" s="206"/>
      <c r="BQ7" s="212">
        <v>1</v>
      </c>
      <c r="BR7" s="213"/>
      <c r="BS7" s="1120" t="s">
        <v>534</v>
      </c>
      <c r="BT7" s="1121"/>
      <c r="BU7" s="1121"/>
      <c r="BV7" s="1121"/>
      <c r="BW7" s="1121"/>
      <c r="BX7" s="1121"/>
      <c r="BY7" s="1121"/>
      <c r="BZ7" s="1121"/>
      <c r="CA7" s="1121"/>
      <c r="CB7" s="1121"/>
      <c r="CC7" s="1121"/>
      <c r="CD7" s="1121"/>
      <c r="CE7" s="1121"/>
      <c r="CF7" s="1121"/>
      <c r="CG7" s="1122"/>
      <c r="CH7" s="1113">
        <v>5</v>
      </c>
      <c r="CI7" s="1114"/>
      <c r="CJ7" s="1114"/>
      <c r="CK7" s="1114"/>
      <c r="CL7" s="1115"/>
      <c r="CM7" s="1113">
        <v>59</v>
      </c>
      <c r="CN7" s="1114"/>
      <c r="CO7" s="1114"/>
      <c r="CP7" s="1114"/>
      <c r="CQ7" s="1115"/>
      <c r="CR7" s="1113">
        <v>5</v>
      </c>
      <c r="CS7" s="1114"/>
      <c r="CT7" s="1114"/>
      <c r="CU7" s="1114"/>
      <c r="CV7" s="1115"/>
      <c r="CW7" s="1113" t="s">
        <v>479</v>
      </c>
      <c r="CX7" s="1114"/>
      <c r="CY7" s="1114"/>
      <c r="CZ7" s="1114"/>
      <c r="DA7" s="1115"/>
      <c r="DB7" s="1113" t="s">
        <v>479</v>
      </c>
      <c r="DC7" s="1114"/>
      <c r="DD7" s="1114"/>
      <c r="DE7" s="1114"/>
      <c r="DF7" s="1115"/>
      <c r="DG7" s="1113" t="s">
        <v>479</v>
      </c>
      <c r="DH7" s="1114"/>
      <c r="DI7" s="1114"/>
      <c r="DJ7" s="1114"/>
      <c r="DK7" s="1115"/>
      <c r="DL7" s="1113" t="s">
        <v>479</v>
      </c>
      <c r="DM7" s="1114"/>
      <c r="DN7" s="1114"/>
      <c r="DO7" s="1114"/>
      <c r="DP7" s="1115"/>
      <c r="DQ7" s="1113" t="s">
        <v>479</v>
      </c>
      <c r="DR7" s="1114"/>
      <c r="DS7" s="1114"/>
      <c r="DT7" s="1114"/>
      <c r="DU7" s="1115"/>
      <c r="DV7" s="1140"/>
      <c r="DW7" s="1141"/>
      <c r="DX7" s="1141"/>
      <c r="DY7" s="1141"/>
      <c r="DZ7" s="1142"/>
      <c r="EA7" s="207"/>
    </row>
    <row r="8" spans="1:131" s="208" customFormat="1" ht="26.25" customHeight="1">
      <c r="A8" s="214">
        <v>2</v>
      </c>
      <c r="B8" s="1057"/>
      <c r="C8" s="1058"/>
      <c r="D8" s="1058"/>
      <c r="E8" s="1058"/>
      <c r="F8" s="1058"/>
      <c r="G8" s="1058"/>
      <c r="H8" s="1058"/>
      <c r="I8" s="1058"/>
      <c r="J8" s="1058"/>
      <c r="K8" s="1058"/>
      <c r="L8" s="1058"/>
      <c r="M8" s="1058"/>
      <c r="N8" s="1058"/>
      <c r="O8" s="1058"/>
      <c r="P8" s="1059"/>
      <c r="Q8" s="1069"/>
      <c r="R8" s="1070"/>
      <c r="S8" s="1070"/>
      <c r="T8" s="1070"/>
      <c r="U8" s="1070"/>
      <c r="V8" s="1070"/>
      <c r="W8" s="1070"/>
      <c r="X8" s="1070"/>
      <c r="Y8" s="1070"/>
      <c r="Z8" s="1070"/>
      <c r="AA8" s="1070"/>
      <c r="AB8" s="1070"/>
      <c r="AC8" s="1070"/>
      <c r="AD8" s="1070"/>
      <c r="AE8" s="1071"/>
      <c r="AF8" s="1063"/>
      <c r="AG8" s="1064"/>
      <c r="AH8" s="1064"/>
      <c r="AI8" s="1064"/>
      <c r="AJ8" s="1065"/>
      <c r="AK8" s="1111"/>
      <c r="AL8" s="1112"/>
      <c r="AM8" s="1112"/>
      <c r="AN8" s="1112"/>
      <c r="AO8" s="1112"/>
      <c r="AP8" s="1112"/>
      <c r="AQ8" s="1112"/>
      <c r="AR8" s="1112"/>
      <c r="AS8" s="1112"/>
      <c r="AT8" s="1112"/>
      <c r="AU8" s="1109"/>
      <c r="AV8" s="1109"/>
      <c r="AW8" s="1109"/>
      <c r="AX8" s="1109"/>
      <c r="AY8" s="1110"/>
      <c r="AZ8" s="205"/>
      <c r="BA8" s="205"/>
      <c r="BB8" s="205"/>
      <c r="BC8" s="205"/>
      <c r="BD8" s="205"/>
      <c r="BE8" s="206"/>
      <c r="BF8" s="206"/>
      <c r="BG8" s="206"/>
      <c r="BH8" s="206"/>
      <c r="BI8" s="206"/>
      <c r="BJ8" s="206"/>
      <c r="BK8" s="206"/>
      <c r="BL8" s="206"/>
      <c r="BM8" s="206"/>
      <c r="BN8" s="206"/>
      <c r="BO8" s="206"/>
      <c r="BP8" s="206"/>
      <c r="BQ8" s="215">
        <v>2</v>
      </c>
      <c r="BR8" s="216"/>
      <c r="BS8" s="1040" t="s">
        <v>535</v>
      </c>
      <c r="BT8" s="1041"/>
      <c r="BU8" s="1041"/>
      <c r="BV8" s="1041"/>
      <c r="BW8" s="1041"/>
      <c r="BX8" s="1041"/>
      <c r="BY8" s="1041"/>
      <c r="BZ8" s="1041"/>
      <c r="CA8" s="1041"/>
      <c r="CB8" s="1041"/>
      <c r="CC8" s="1041"/>
      <c r="CD8" s="1041"/>
      <c r="CE8" s="1041"/>
      <c r="CF8" s="1041"/>
      <c r="CG8" s="1042"/>
      <c r="CH8" s="1015">
        <v>0</v>
      </c>
      <c r="CI8" s="1016"/>
      <c r="CJ8" s="1016"/>
      <c r="CK8" s="1016"/>
      <c r="CL8" s="1017"/>
      <c r="CM8" s="1015">
        <v>89</v>
      </c>
      <c r="CN8" s="1016"/>
      <c r="CO8" s="1016"/>
      <c r="CP8" s="1016"/>
      <c r="CQ8" s="1017"/>
      <c r="CR8" s="1015">
        <v>5</v>
      </c>
      <c r="CS8" s="1016"/>
      <c r="CT8" s="1016"/>
      <c r="CU8" s="1016"/>
      <c r="CV8" s="1017"/>
      <c r="CW8" s="1015" t="s">
        <v>536</v>
      </c>
      <c r="CX8" s="1016"/>
      <c r="CY8" s="1016"/>
      <c r="CZ8" s="1016"/>
      <c r="DA8" s="1017"/>
      <c r="DB8" s="1015" t="s">
        <v>536</v>
      </c>
      <c r="DC8" s="1016"/>
      <c r="DD8" s="1016"/>
      <c r="DE8" s="1016"/>
      <c r="DF8" s="1017"/>
      <c r="DG8" s="1015" t="s">
        <v>536</v>
      </c>
      <c r="DH8" s="1016"/>
      <c r="DI8" s="1016"/>
      <c r="DJ8" s="1016"/>
      <c r="DK8" s="1017"/>
      <c r="DL8" s="1015" t="s">
        <v>536</v>
      </c>
      <c r="DM8" s="1016"/>
      <c r="DN8" s="1016"/>
      <c r="DO8" s="1016"/>
      <c r="DP8" s="1017"/>
      <c r="DQ8" s="1015" t="s">
        <v>536</v>
      </c>
      <c r="DR8" s="1016"/>
      <c r="DS8" s="1016"/>
      <c r="DT8" s="1016"/>
      <c r="DU8" s="1017"/>
      <c r="DV8" s="1018"/>
      <c r="DW8" s="1019"/>
      <c r="DX8" s="1019"/>
      <c r="DY8" s="1019"/>
      <c r="DZ8" s="1020"/>
      <c r="EA8" s="207"/>
    </row>
    <row r="9" spans="1:131" s="208" customFormat="1" ht="26.25" customHeight="1">
      <c r="A9" s="214">
        <v>3</v>
      </c>
      <c r="B9" s="1057"/>
      <c r="C9" s="1058"/>
      <c r="D9" s="1058"/>
      <c r="E9" s="1058"/>
      <c r="F9" s="1058"/>
      <c r="G9" s="1058"/>
      <c r="H9" s="1058"/>
      <c r="I9" s="1058"/>
      <c r="J9" s="1058"/>
      <c r="K9" s="1058"/>
      <c r="L9" s="1058"/>
      <c r="M9" s="1058"/>
      <c r="N9" s="1058"/>
      <c r="O9" s="1058"/>
      <c r="P9" s="1059"/>
      <c r="Q9" s="1069"/>
      <c r="R9" s="1070"/>
      <c r="S9" s="1070"/>
      <c r="T9" s="1070"/>
      <c r="U9" s="1070"/>
      <c r="V9" s="1070"/>
      <c r="W9" s="1070"/>
      <c r="X9" s="1070"/>
      <c r="Y9" s="1070"/>
      <c r="Z9" s="1070"/>
      <c r="AA9" s="1070"/>
      <c r="AB9" s="1070"/>
      <c r="AC9" s="1070"/>
      <c r="AD9" s="1070"/>
      <c r="AE9" s="1071"/>
      <c r="AF9" s="1063"/>
      <c r="AG9" s="1064"/>
      <c r="AH9" s="1064"/>
      <c r="AI9" s="1064"/>
      <c r="AJ9" s="1065"/>
      <c r="AK9" s="1111"/>
      <c r="AL9" s="1112"/>
      <c r="AM9" s="1112"/>
      <c r="AN9" s="1112"/>
      <c r="AO9" s="1112"/>
      <c r="AP9" s="1112"/>
      <c r="AQ9" s="1112"/>
      <c r="AR9" s="1112"/>
      <c r="AS9" s="1112"/>
      <c r="AT9" s="1112"/>
      <c r="AU9" s="1109"/>
      <c r="AV9" s="1109"/>
      <c r="AW9" s="1109"/>
      <c r="AX9" s="1109"/>
      <c r="AY9" s="1110"/>
      <c r="AZ9" s="205"/>
      <c r="BA9" s="205"/>
      <c r="BB9" s="205"/>
      <c r="BC9" s="205"/>
      <c r="BD9" s="205"/>
      <c r="BE9" s="206"/>
      <c r="BF9" s="206"/>
      <c r="BG9" s="206"/>
      <c r="BH9" s="206"/>
      <c r="BI9" s="206"/>
      <c r="BJ9" s="206"/>
      <c r="BK9" s="206"/>
      <c r="BL9" s="206"/>
      <c r="BM9" s="206"/>
      <c r="BN9" s="206"/>
      <c r="BO9" s="206"/>
      <c r="BP9" s="206"/>
      <c r="BQ9" s="215">
        <v>3</v>
      </c>
      <c r="BR9" s="216"/>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7"/>
    </row>
    <row r="10" spans="1:131" s="208" customFormat="1" ht="26.25" customHeight="1">
      <c r="A10" s="214">
        <v>4</v>
      </c>
      <c r="B10" s="1057"/>
      <c r="C10" s="1058"/>
      <c r="D10" s="1058"/>
      <c r="E10" s="1058"/>
      <c r="F10" s="1058"/>
      <c r="G10" s="1058"/>
      <c r="H10" s="1058"/>
      <c r="I10" s="1058"/>
      <c r="J10" s="1058"/>
      <c r="K10" s="1058"/>
      <c r="L10" s="1058"/>
      <c r="M10" s="1058"/>
      <c r="N10" s="1058"/>
      <c r="O10" s="1058"/>
      <c r="P10" s="1059"/>
      <c r="Q10" s="1069"/>
      <c r="R10" s="1070"/>
      <c r="S10" s="1070"/>
      <c r="T10" s="1070"/>
      <c r="U10" s="1070"/>
      <c r="V10" s="1070"/>
      <c r="W10" s="1070"/>
      <c r="X10" s="1070"/>
      <c r="Y10" s="1070"/>
      <c r="Z10" s="1070"/>
      <c r="AA10" s="1070"/>
      <c r="AB10" s="1070"/>
      <c r="AC10" s="1070"/>
      <c r="AD10" s="1070"/>
      <c r="AE10" s="1071"/>
      <c r="AF10" s="1063"/>
      <c r="AG10" s="1064"/>
      <c r="AH10" s="1064"/>
      <c r="AI10" s="1064"/>
      <c r="AJ10" s="1065"/>
      <c r="AK10" s="1111"/>
      <c r="AL10" s="1112"/>
      <c r="AM10" s="1112"/>
      <c r="AN10" s="1112"/>
      <c r="AO10" s="1112"/>
      <c r="AP10" s="1112"/>
      <c r="AQ10" s="1112"/>
      <c r="AR10" s="1112"/>
      <c r="AS10" s="1112"/>
      <c r="AT10" s="1112"/>
      <c r="AU10" s="1109"/>
      <c r="AV10" s="1109"/>
      <c r="AW10" s="1109"/>
      <c r="AX10" s="1109"/>
      <c r="AY10" s="1110"/>
      <c r="AZ10" s="205"/>
      <c r="BA10" s="205"/>
      <c r="BB10" s="205"/>
      <c r="BC10" s="205"/>
      <c r="BD10" s="205"/>
      <c r="BE10" s="206"/>
      <c r="BF10" s="206"/>
      <c r="BG10" s="206"/>
      <c r="BH10" s="206"/>
      <c r="BI10" s="206"/>
      <c r="BJ10" s="206"/>
      <c r="BK10" s="206"/>
      <c r="BL10" s="206"/>
      <c r="BM10" s="206"/>
      <c r="BN10" s="206"/>
      <c r="BO10" s="206"/>
      <c r="BP10" s="206"/>
      <c r="BQ10" s="215">
        <v>4</v>
      </c>
      <c r="BR10" s="216"/>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7"/>
    </row>
    <row r="11" spans="1:131" s="208" customFormat="1" ht="26.25" customHeight="1">
      <c r="A11" s="214">
        <v>5</v>
      </c>
      <c r="B11" s="1057"/>
      <c r="C11" s="1058"/>
      <c r="D11" s="1058"/>
      <c r="E11" s="1058"/>
      <c r="F11" s="1058"/>
      <c r="G11" s="1058"/>
      <c r="H11" s="1058"/>
      <c r="I11" s="1058"/>
      <c r="J11" s="1058"/>
      <c r="K11" s="1058"/>
      <c r="L11" s="1058"/>
      <c r="M11" s="1058"/>
      <c r="N11" s="1058"/>
      <c r="O11" s="1058"/>
      <c r="P11" s="1059"/>
      <c r="Q11" s="1069"/>
      <c r="R11" s="1070"/>
      <c r="S11" s="1070"/>
      <c r="T11" s="1070"/>
      <c r="U11" s="1070"/>
      <c r="V11" s="1070"/>
      <c r="W11" s="1070"/>
      <c r="X11" s="1070"/>
      <c r="Y11" s="1070"/>
      <c r="Z11" s="1070"/>
      <c r="AA11" s="1070"/>
      <c r="AB11" s="1070"/>
      <c r="AC11" s="1070"/>
      <c r="AD11" s="1070"/>
      <c r="AE11" s="1071"/>
      <c r="AF11" s="1063"/>
      <c r="AG11" s="1064"/>
      <c r="AH11" s="1064"/>
      <c r="AI11" s="1064"/>
      <c r="AJ11" s="1065"/>
      <c r="AK11" s="1111"/>
      <c r="AL11" s="1112"/>
      <c r="AM11" s="1112"/>
      <c r="AN11" s="1112"/>
      <c r="AO11" s="1112"/>
      <c r="AP11" s="1112"/>
      <c r="AQ11" s="1112"/>
      <c r="AR11" s="1112"/>
      <c r="AS11" s="1112"/>
      <c r="AT11" s="1112"/>
      <c r="AU11" s="1109"/>
      <c r="AV11" s="1109"/>
      <c r="AW11" s="1109"/>
      <c r="AX11" s="1109"/>
      <c r="AY11" s="1110"/>
      <c r="AZ11" s="205"/>
      <c r="BA11" s="205"/>
      <c r="BB11" s="205"/>
      <c r="BC11" s="205"/>
      <c r="BD11" s="205"/>
      <c r="BE11" s="206"/>
      <c r="BF11" s="206"/>
      <c r="BG11" s="206"/>
      <c r="BH11" s="206"/>
      <c r="BI11" s="206"/>
      <c r="BJ11" s="206"/>
      <c r="BK11" s="206"/>
      <c r="BL11" s="206"/>
      <c r="BM11" s="206"/>
      <c r="BN11" s="206"/>
      <c r="BO11" s="206"/>
      <c r="BP11" s="206"/>
      <c r="BQ11" s="215">
        <v>5</v>
      </c>
      <c r="BR11" s="216"/>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7"/>
    </row>
    <row r="12" spans="1:131" s="208" customFormat="1" ht="26.25" customHeight="1">
      <c r="A12" s="214">
        <v>6</v>
      </c>
      <c r="B12" s="1057"/>
      <c r="C12" s="1058"/>
      <c r="D12" s="1058"/>
      <c r="E12" s="1058"/>
      <c r="F12" s="1058"/>
      <c r="G12" s="1058"/>
      <c r="H12" s="1058"/>
      <c r="I12" s="1058"/>
      <c r="J12" s="1058"/>
      <c r="K12" s="1058"/>
      <c r="L12" s="1058"/>
      <c r="M12" s="1058"/>
      <c r="N12" s="1058"/>
      <c r="O12" s="1058"/>
      <c r="P12" s="1059"/>
      <c r="Q12" s="1069"/>
      <c r="R12" s="1070"/>
      <c r="S12" s="1070"/>
      <c r="T12" s="1070"/>
      <c r="U12" s="1070"/>
      <c r="V12" s="1070"/>
      <c r="W12" s="1070"/>
      <c r="X12" s="1070"/>
      <c r="Y12" s="1070"/>
      <c r="Z12" s="1070"/>
      <c r="AA12" s="1070"/>
      <c r="AB12" s="1070"/>
      <c r="AC12" s="1070"/>
      <c r="AD12" s="1070"/>
      <c r="AE12" s="1071"/>
      <c r="AF12" s="1063"/>
      <c r="AG12" s="1064"/>
      <c r="AH12" s="1064"/>
      <c r="AI12" s="1064"/>
      <c r="AJ12" s="1065"/>
      <c r="AK12" s="1111"/>
      <c r="AL12" s="1112"/>
      <c r="AM12" s="1112"/>
      <c r="AN12" s="1112"/>
      <c r="AO12" s="1112"/>
      <c r="AP12" s="1112"/>
      <c r="AQ12" s="1112"/>
      <c r="AR12" s="1112"/>
      <c r="AS12" s="1112"/>
      <c r="AT12" s="1112"/>
      <c r="AU12" s="1109"/>
      <c r="AV12" s="1109"/>
      <c r="AW12" s="1109"/>
      <c r="AX12" s="1109"/>
      <c r="AY12" s="1110"/>
      <c r="AZ12" s="205"/>
      <c r="BA12" s="205"/>
      <c r="BB12" s="205"/>
      <c r="BC12" s="205"/>
      <c r="BD12" s="205"/>
      <c r="BE12" s="206"/>
      <c r="BF12" s="206"/>
      <c r="BG12" s="206"/>
      <c r="BH12" s="206"/>
      <c r="BI12" s="206"/>
      <c r="BJ12" s="206"/>
      <c r="BK12" s="206"/>
      <c r="BL12" s="206"/>
      <c r="BM12" s="206"/>
      <c r="BN12" s="206"/>
      <c r="BO12" s="206"/>
      <c r="BP12" s="206"/>
      <c r="BQ12" s="215">
        <v>6</v>
      </c>
      <c r="BR12" s="216"/>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7"/>
    </row>
    <row r="13" spans="1:131" s="208" customFormat="1" ht="26.25" customHeight="1">
      <c r="A13" s="214">
        <v>7</v>
      </c>
      <c r="B13" s="1057"/>
      <c r="C13" s="1058"/>
      <c r="D13" s="1058"/>
      <c r="E13" s="1058"/>
      <c r="F13" s="1058"/>
      <c r="G13" s="1058"/>
      <c r="H13" s="1058"/>
      <c r="I13" s="1058"/>
      <c r="J13" s="1058"/>
      <c r="K13" s="1058"/>
      <c r="L13" s="1058"/>
      <c r="M13" s="1058"/>
      <c r="N13" s="1058"/>
      <c r="O13" s="1058"/>
      <c r="P13" s="1059"/>
      <c r="Q13" s="1069"/>
      <c r="R13" s="1070"/>
      <c r="S13" s="1070"/>
      <c r="T13" s="1070"/>
      <c r="U13" s="1070"/>
      <c r="V13" s="1070"/>
      <c r="W13" s="1070"/>
      <c r="X13" s="1070"/>
      <c r="Y13" s="1070"/>
      <c r="Z13" s="1070"/>
      <c r="AA13" s="1070"/>
      <c r="AB13" s="1070"/>
      <c r="AC13" s="1070"/>
      <c r="AD13" s="1070"/>
      <c r="AE13" s="1071"/>
      <c r="AF13" s="1063"/>
      <c r="AG13" s="1064"/>
      <c r="AH13" s="1064"/>
      <c r="AI13" s="1064"/>
      <c r="AJ13" s="1065"/>
      <c r="AK13" s="1111"/>
      <c r="AL13" s="1112"/>
      <c r="AM13" s="1112"/>
      <c r="AN13" s="1112"/>
      <c r="AO13" s="1112"/>
      <c r="AP13" s="1112"/>
      <c r="AQ13" s="1112"/>
      <c r="AR13" s="1112"/>
      <c r="AS13" s="1112"/>
      <c r="AT13" s="1112"/>
      <c r="AU13" s="1109"/>
      <c r="AV13" s="1109"/>
      <c r="AW13" s="1109"/>
      <c r="AX13" s="1109"/>
      <c r="AY13" s="1110"/>
      <c r="AZ13" s="205"/>
      <c r="BA13" s="205"/>
      <c r="BB13" s="205"/>
      <c r="BC13" s="205"/>
      <c r="BD13" s="205"/>
      <c r="BE13" s="206"/>
      <c r="BF13" s="206"/>
      <c r="BG13" s="206"/>
      <c r="BH13" s="206"/>
      <c r="BI13" s="206"/>
      <c r="BJ13" s="206"/>
      <c r="BK13" s="206"/>
      <c r="BL13" s="206"/>
      <c r="BM13" s="206"/>
      <c r="BN13" s="206"/>
      <c r="BO13" s="206"/>
      <c r="BP13" s="206"/>
      <c r="BQ13" s="215">
        <v>7</v>
      </c>
      <c r="BR13" s="216"/>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7"/>
    </row>
    <row r="14" spans="1:131" s="208" customFormat="1" ht="26.25" customHeight="1">
      <c r="A14" s="214">
        <v>8</v>
      </c>
      <c r="B14" s="1057"/>
      <c r="C14" s="1058"/>
      <c r="D14" s="1058"/>
      <c r="E14" s="1058"/>
      <c r="F14" s="1058"/>
      <c r="G14" s="1058"/>
      <c r="H14" s="1058"/>
      <c r="I14" s="1058"/>
      <c r="J14" s="1058"/>
      <c r="K14" s="1058"/>
      <c r="L14" s="1058"/>
      <c r="M14" s="1058"/>
      <c r="N14" s="1058"/>
      <c r="O14" s="1058"/>
      <c r="P14" s="1059"/>
      <c r="Q14" s="1069"/>
      <c r="R14" s="1070"/>
      <c r="S14" s="1070"/>
      <c r="T14" s="1070"/>
      <c r="U14" s="1070"/>
      <c r="V14" s="1070"/>
      <c r="W14" s="1070"/>
      <c r="X14" s="1070"/>
      <c r="Y14" s="1070"/>
      <c r="Z14" s="1070"/>
      <c r="AA14" s="1070"/>
      <c r="AB14" s="1070"/>
      <c r="AC14" s="1070"/>
      <c r="AD14" s="1070"/>
      <c r="AE14" s="1071"/>
      <c r="AF14" s="1063"/>
      <c r="AG14" s="1064"/>
      <c r="AH14" s="1064"/>
      <c r="AI14" s="1064"/>
      <c r="AJ14" s="1065"/>
      <c r="AK14" s="1111"/>
      <c r="AL14" s="1112"/>
      <c r="AM14" s="1112"/>
      <c r="AN14" s="1112"/>
      <c r="AO14" s="1112"/>
      <c r="AP14" s="1112"/>
      <c r="AQ14" s="1112"/>
      <c r="AR14" s="1112"/>
      <c r="AS14" s="1112"/>
      <c r="AT14" s="1112"/>
      <c r="AU14" s="1109"/>
      <c r="AV14" s="1109"/>
      <c r="AW14" s="1109"/>
      <c r="AX14" s="1109"/>
      <c r="AY14" s="1110"/>
      <c r="AZ14" s="205"/>
      <c r="BA14" s="205"/>
      <c r="BB14" s="205"/>
      <c r="BC14" s="205"/>
      <c r="BD14" s="205"/>
      <c r="BE14" s="206"/>
      <c r="BF14" s="206"/>
      <c r="BG14" s="206"/>
      <c r="BH14" s="206"/>
      <c r="BI14" s="206"/>
      <c r="BJ14" s="206"/>
      <c r="BK14" s="206"/>
      <c r="BL14" s="206"/>
      <c r="BM14" s="206"/>
      <c r="BN14" s="206"/>
      <c r="BO14" s="206"/>
      <c r="BP14" s="206"/>
      <c r="BQ14" s="215">
        <v>8</v>
      </c>
      <c r="BR14" s="216"/>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7"/>
    </row>
    <row r="15" spans="1:131" s="208" customFormat="1" ht="26.25" customHeight="1">
      <c r="A15" s="214">
        <v>9</v>
      </c>
      <c r="B15" s="1057"/>
      <c r="C15" s="1058"/>
      <c r="D15" s="1058"/>
      <c r="E15" s="1058"/>
      <c r="F15" s="1058"/>
      <c r="G15" s="1058"/>
      <c r="H15" s="1058"/>
      <c r="I15" s="1058"/>
      <c r="J15" s="1058"/>
      <c r="K15" s="1058"/>
      <c r="L15" s="1058"/>
      <c r="M15" s="1058"/>
      <c r="N15" s="1058"/>
      <c r="O15" s="1058"/>
      <c r="P15" s="1059"/>
      <c r="Q15" s="1069"/>
      <c r="R15" s="1070"/>
      <c r="S15" s="1070"/>
      <c r="T15" s="1070"/>
      <c r="U15" s="1070"/>
      <c r="V15" s="1070"/>
      <c r="W15" s="1070"/>
      <c r="X15" s="1070"/>
      <c r="Y15" s="1070"/>
      <c r="Z15" s="1070"/>
      <c r="AA15" s="1070"/>
      <c r="AB15" s="1070"/>
      <c r="AC15" s="1070"/>
      <c r="AD15" s="1070"/>
      <c r="AE15" s="1071"/>
      <c r="AF15" s="1063"/>
      <c r="AG15" s="1064"/>
      <c r="AH15" s="1064"/>
      <c r="AI15" s="1064"/>
      <c r="AJ15" s="1065"/>
      <c r="AK15" s="1111"/>
      <c r="AL15" s="1112"/>
      <c r="AM15" s="1112"/>
      <c r="AN15" s="1112"/>
      <c r="AO15" s="1112"/>
      <c r="AP15" s="1112"/>
      <c r="AQ15" s="1112"/>
      <c r="AR15" s="1112"/>
      <c r="AS15" s="1112"/>
      <c r="AT15" s="1112"/>
      <c r="AU15" s="1109"/>
      <c r="AV15" s="1109"/>
      <c r="AW15" s="1109"/>
      <c r="AX15" s="1109"/>
      <c r="AY15" s="1110"/>
      <c r="AZ15" s="205"/>
      <c r="BA15" s="205"/>
      <c r="BB15" s="205"/>
      <c r="BC15" s="205"/>
      <c r="BD15" s="205"/>
      <c r="BE15" s="206"/>
      <c r="BF15" s="206"/>
      <c r="BG15" s="206"/>
      <c r="BH15" s="206"/>
      <c r="BI15" s="206"/>
      <c r="BJ15" s="206"/>
      <c r="BK15" s="206"/>
      <c r="BL15" s="206"/>
      <c r="BM15" s="206"/>
      <c r="BN15" s="206"/>
      <c r="BO15" s="206"/>
      <c r="BP15" s="206"/>
      <c r="BQ15" s="215">
        <v>9</v>
      </c>
      <c r="BR15" s="216"/>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7"/>
    </row>
    <row r="16" spans="1:131" s="208" customFormat="1" ht="26.25" customHeight="1">
      <c r="A16" s="214">
        <v>10</v>
      </c>
      <c r="B16" s="1057"/>
      <c r="C16" s="1058"/>
      <c r="D16" s="1058"/>
      <c r="E16" s="1058"/>
      <c r="F16" s="1058"/>
      <c r="G16" s="1058"/>
      <c r="H16" s="1058"/>
      <c r="I16" s="1058"/>
      <c r="J16" s="1058"/>
      <c r="K16" s="1058"/>
      <c r="L16" s="1058"/>
      <c r="M16" s="1058"/>
      <c r="N16" s="1058"/>
      <c r="O16" s="1058"/>
      <c r="P16" s="1059"/>
      <c r="Q16" s="1069"/>
      <c r="R16" s="1070"/>
      <c r="S16" s="1070"/>
      <c r="T16" s="1070"/>
      <c r="U16" s="1070"/>
      <c r="V16" s="1070"/>
      <c r="W16" s="1070"/>
      <c r="X16" s="1070"/>
      <c r="Y16" s="1070"/>
      <c r="Z16" s="1070"/>
      <c r="AA16" s="1070"/>
      <c r="AB16" s="1070"/>
      <c r="AC16" s="1070"/>
      <c r="AD16" s="1070"/>
      <c r="AE16" s="1071"/>
      <c r="AF16" s="1063"/>
      <c r="AG16" s="1064"/>
      <c r="AH16" s="1064"/>
      <c r="AI16" s="1064"/>
      <c r="AJ16" s="1065"/>
      <c r="AK16" s="1111"/>
      <c r="AL16" s="1112"/>
      <c r="AM16" s="1112"/>
      <c r="AN16" s="1112"/>
      <c r="AO16" s="1112"/>
      <c r="AP16" s="1112"/>
      <c r="AQ16" s="1112"/>
      <c r="AR16" s="1112"/>
      <c r="AS16" s="1112"/>
      <c r="AT16" s="1112"/>
      <c r="AU16" s="1109"/>
      <c r="AV16" s="1109"/>
      <c r="AW16" s="1109"/>
      <c r="AX16" s="1109"/>
      <c r="AY16" s="1110"/>
      <c r="AZ16" s="205"/>
      <c r="BA16" s="205"/>
      <c r="BB16" s="205"/>
      <c r="BC16" s="205"/>
      <c r="BD16" s="205"/>
      <c r="BE16" s="206"/>
      <c r="BF16" s="206"/>
      <c r="BG16" s="206"/>
      <c r="BH16" s="206"/>
      <c r="BI16" s="206"/>
      <c r="BJ16" s="206"/>
      <c r="BK16" s="206"/>
      <c r="BL16" s="206"/>
      <c r="BM16" s="206"/>
      <c r="BN16" s="206"/>
      <c r="BO16" s="206"/>
      <c r="BP16" s="206"/>
      <c r="BQ16" s="215">
        <v>10</v>
      </c>
      <c r="BR16" s="216"/>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7"/>
    </row>
    <row r="17" spans="1:131" s="208" customFormat="1" ht="26.25" customHeight="1">
      <c r="A17" s="214">
        <v>11</v>
      </c>
      <c r="B17" s="1057"/>
      <c r="C17" s="1058"/>
      <c r="D17" s="1058"/>
      <c r="E17" s="1058"/>
      <c r="F17" s="1058"/>
      <c r="G17" s="1058"/>
      <c r="H17" s="1058"/>
      <c r="I17" s="1058"/>
      <c r="J17" s="1058"/>
      <c r="K17" s="1058"/>
      <c r="L17" s="1058"/>
      <c r="M17" s="1058"/>
      <c r="N17" s="1058"/>
      <c r="O17" s="1058"/>
      <c r="P17" s="1059"/>
      <c r="Q17" s="1069"/>
      <c r="R17" s="1070"/>
      <c r="S17" s="1070"/>
      <c r="T17" s="1070"/>
      <c r="U17" s="1070"/>
      <c r="V17" s="1070"/>
      <c r="W17" s="1070"/>
      <c r="X17" s="1070"/>
      <c r="Y17" s="1070"/>
      <c r="Z17" s="1070"/>
      <c r="AA17" s="1070"/>
      <c r="AB17" s="1070"/>
      <c r="AC17" s="1070"/>
      <c r="AD17" s="1070"/>
      <c r="AE17" s="1071"/>
      <c r="AF17" s="1063"/>
      <c r="AG17" s="1064"/>
      <c r="AH17" s="1064"/>
      <c r="AI17" s="1064"/>
      <c r="AJ17" s="1065"/>
      <c r="AK17" s="1111"/>
      <c r="AL17" s="1112"/>
      <c r="AM17" s="1112"/>
      <c r="AN17" s="1112"/>
      <c r="AO17" s="1112"/>
      <c r="AP17" s="1112"/>
      <c r="AQ17" s="1112"/>
      <c r="AR17" s="1112"/>
      <c r="AS17" s="1112"/>
      <c r="AT17" s="1112"/>
      <c r="AU17" s="1109"/>
      <c r="AV17" s="1109"/>
      <c r="AW17" s="1109"/>
      <c r="AX17" s="1109"/>
      <c r="AY17" s="1110"/>
      <c r="AZ17" s="205"/>
      <c r="BA17" s="205"/>
      <c r="BB17" s="205"/>
      <c r="BC17" s="205"/>
      <c r="BD17" s="205"/>
      <c r="BE17" s="206"/>
      <c r="BF17" s="206"/>
      <c r="BG17" s="206"/>
      <c r="BH17" s="206"/>
      <c r="BI17" s="206"/>
      <c r="BJ17" s="206"/>
      <c r="BK17" s="206"/>
      <c r="BL17" s="206"/>
      <c r="BM17" s="206"/>
      <c r="BN17" s="206"/>
      <c r="BO17" s="206"/>
      <c r="BP17" s="206"/>
      <c r="BQ17" s="215">
        <v>11</v>
      </c>
      <c r="BR17" s="216"/>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7"/>
    </row>
    <row r="18" spans="1:131" s="208" customFormat="1" ht="26.25" customHeight="1">
      <c r="A18" s="214">
        <v>12</v>
      </c>
      <c r="B18" s="1057"/>
      <c r="C18" s="1058"/>
      <c r="D18" s="1058"/>
      <c r="E18" s="1058"/>
      <c r="F18" s="1058"/>
      <c r="G18" s="1058"/>
      <c r="H18" s="1058"/>
      <c r="I18" s="1058"/>
      <c r="J18" s="1058"/>
      <c r="K18" s="1058"/>
      <c r="L18" s="1058"/>
      <c r="M18" s="1058"/>
      <c r="N18" s="1058"/>
      <c r="O18" s="1058"/>
      <c r="P18" s="1059"/>
      <c r="Q18" s="1069"/>
      <c r="R18" s="1070"/>
      <c r="S18" s="1070"/>
      <c r="T18" s="1070"/>
      <c r="U18" s="1070"/>
      <c r="V18" s="1070"/>
      <c r="W18" s="1070"/>
      <c r="X18" s="1070"/>
      <c r="Y18" s="1070"/>
      <c r="Z18" s="1070"/>
      <c r="AA18" s="1070"/>
      <c r="AB18" s="1070"/>
      <c r="AC18" s="1070"/>
      <c r="AD18" s="1070"/>
      <c r="AE18" s="1071"/>
      <c r="AF18" s="1063"/>
      <c r="AG18" s="1064"/>
      <c r="AH18" s="1064"/>
      <c r="AI18" s="1064"/>
      <c r="AJ18" s="1065"/>
      <c r="AK18" s="1111"/>
      <c r="AL18" s="1112"/>
      <c r="AM18" s="1112"/>
      <c r="AN18" s="1112"/>
      <c r="AO18" s="1112"/>
      <c r="AP18" s="1112"/>
      <c r="AQ18" s="1112"/>
      <c r="AR18" s="1112"/>
      <c r="AS18" s="1112"/>
      <c r="AT18" s="1112"/>
      <c r="AU18" s="1109"/>
      <c r="AV18" s="1109"/>
      <c r="AW18" s="1109"/>
      <c r="AX18" s="1109"/>
      <c r="AY18" s="1110"/>
      <c r="AZ18" s="205"/>
      <c r="BA18" s="205"/>
      <c r="BB18" s="205"/>
      <c r="BC18" s="205"/>
      <c r="BD18" s="205"/>
      <c r="BE18" s="206"/>
      <c r="BF18" s="206"/>
      <c r="BG18" s="206"/>
      <c r="BH18" s="206"/>
      <c r="BI18" s="206"/>
      <c r="BJ18" s="206"/>
      <c r="BK18" s="206"/>
      <c r="BL18" s="206"/>
      <c r="BM18" s="206"/>
      <c r="BN18" s="206"/>
      <c r="BO18" s="206"/>
      <c r="BP18" s="206"/>
      <c r="BQ18" s="215">
        <v>12</v>
      </c>
      <c r="BR18" s="216"/>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7"/>
    </row>
    <row r="19" spans="1:131" s="208" customFormat="1" ht="26.25" customHeight="1">
      <c r="A19" s="214">
        <v>13</v>
      </c>
      <c r="B19" s="1057"/>
      <c r="C19" s="1058"/>
      <c r="D19" s="1058"/>
      <c r="E19" s="1058"/>
      <c r="F19" s="1058"/>
      <c r="G19" s="1058"/>
      <c r="H19" s="1058"/>
      <c r="I19" s="1058"/>
      <c r="J19" s="1058"/>
      <c r="K19" s="1058"/>
      <c r="L19" s="1058"/>
      <c r="M19" s="1058"/>
      <c r="N19" s="1058"/>
      <c r="O19" s="1058"/>
      <c r="P19" s="1059"/>
      <c r="Q19" s="1069"/>
      <c r="R19" s="1070"/>
      <c r="S19" s="1070"/>
      <c r="T19" s="1070"/>
      <c r="U19" s="1070"/>
      <c r="V19" s="1070"/>
      <c r="W19" s="1070"/>
      <c r="X19" s="1070"/>
      <c r="Y19" s="1070"/>
      <c r="Z19" s="1070"/>
      <c r="AA19" s="1070"/>
      <c r="AB19" s="1070"/>
      <c r="AC19" s="1070"/>
      <c r="AD19" s="1070"/>
      <c r="AE19" s="1071"/>
      <c r="AF19" s="1063"/>
      <c r="AG19" s="1064"/>
      <c r="AH19" s="1064"/>
      <c r="AI19" s="1064"/>
      <c r="AJ19" s="1065"/>
      <c r="AK19" s="1111"/>
      <c r="AL19" s="1112"/>
      <c r="AM19" s="1112"/>
      <c r="AN19" s="1112"/>
      <c r="AO19" s="1112"/>
      <c r="AP19" s="1112"/>
      <c r="AQ19" s="1112"/>
      <c r="AR19" s="1112"/>
      <c r="AS19" s="1112"/>
      <c r="AT19" s="1112"/>
      <c r="AU19" s="1109"/>
      <c r="AV19" s="1109"/>
      <c r="AW19" s="1109"/>
      <c r="AX19" s="1109"/>
      <c r="AY19" s="1110"/>
      <c r="AZ19" s="205"/>
      <c r="BA19" s="205"/>
      <c r="BB19" s="205"/>
      <c r="BC19" s="205"/>
      <c r="BD19" s="205"/>
      <c r="BE19" s="206"/>
      <c r="BF19" s="206"/>
      <c r="BG19" s="206"/>
      <c r="BH19" s="206"/>
      <c r="BI19" s="206"/>
      <c r="BJ19" s="206"/>
      <c r="BK19" s="206"/>
      <c r="BL19" s="206"/>
      <c r="BM19" s="206"/>
      <c r="BN19" s="206"/>
      <c r="BO19" s="206"/>
      <c r="BP19" s="206"/>
      <c r="BQ19" s="215">
        <v>13</v>
      </c>
      <c r="BR19" s="216"/>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7"/>
    </row>
    <row r="20" spans="1:131" s="208" customFormat="1" ht="26.25" customHeight="1">
      <c r="A20" s="214">
        <v>14</v>
      </c>
      <c r="B20" s="1057"/>
      <c r="C20" s="1058"/>
      <c r="D20" s="1058"/>
      <c r="E20" s="1058"/>
      <c r="F20" s="1058"/>
      <c r="G20" s="1058"/>
      <c r="H20" s="1058"/>
      <c r="I20" s="1058"/>
      <c r="J20" s="1058"/>
      <c r="K20" s="1058"/>
      <c r="L20" s="1058"/>
      <c r="M20" s="1058"/>
      <c r="N20" s="1058"/>
      <c r="O20" s="1058"/>
      <c r="P20" s="1059"/>
      <c r="Q20" s="1069"/>
      <c r="R20" s="1070"/>
      <c r="S20" s="1070"/>
      <c r="T20" s="1070"/>
      <c r="U20" s="1070"/>
      <c r="V20" s="1070"/>
      <c r="W20" s="1070"/>
      <c r="X20" s="1070"/>
      <c r="Y20" s="1070"/>
      <c r="Z20" s="1070"/>
      <c r="AA20" s="1070"/>
      <c r="AB20" s="1070"/>
      <c r="AC20" s="1070"/>
      <c r="AD20" s="1070"/>
      <c r="AE20" s="1071"/>
      <c r="AF20" s="1063"/>
      <c r="AG20" s="1064"/>
      <c r="AH20" s="1064"/>
      <c r="AI20" s="1064"/>
      <c r="AJ20" s="1065"/>
      <c r="AK20" s="1111"/>
      <c r="AL20" s="1112"/>
      <c r="AM20" s="1112"/>
      <c r="AN20" s="1112"/>
      <c r="AO20" s="1112"/>
      <c r="AP20" s="1112"/>
      <c r="AQ20" s="1112"/>
      <c r="AR20" s="1112"/>
      <c r="AS20" s="1112"/>
      <c r="AT20" s="1112"/>
      <c r="AU20" s="1109"/>
      <c r="AV20" s="1109"/>
      <c r="AW20" s="1109"/>
      <c r="AX20" s="1109"/>
      <c r="AY20" s="1110"/>
      <c r="AZ20" s="205"/>
      <c r="BA20" s="205"/>
      <c r="BB20" s="205"/>
      <c r="BC20" s="205"/>
      <c r="BD20" s="205"/>
      <c r="BE20" s="206"/>
      <c r="BF20" s="206"/>
      <c r="BG20" s="206"/>
      <c r="BH20" s="206"/>
      <c r="BI20" s="206"/>
      <c r="BJ20" s="206"/>
      <c r="BK20" s="206"/>
      <c r="BL20" s="206"/>
      <c r="BM20" s="206"/>
      <c r="BN20" s="206"/>
      <c r="BO20" s="206"/>
      <c r="BP20" s="206"/>
      <c r="BQ20" s="215">
        <v>14</v>
      </c>
      <c r="BR20" s="216"/>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7"/>
    </row>
    <row r="21" spans="1:131" s="208" customFormat="1" ht="26.25" customHeight="1" thickBot="1">
      <c r="A21" s="214">
        <v>15</v>
      </c>
      <c r="B21" s="1057"/>
      <c r="C21" s="1058"/>
      <c r="D21" s="1058"/>
      <c r="E21" s="1058"/>
      <c r="F21" s="1058"/>
      <c r="G21" s="1058"/>
      <c r="H21" s="1058"/>
      <c r="I21" s="1058"/>
      <c r="J21" s="1058"/>
      <c r="K21" s="1058"/>
      <c r="L21" s="1058"/>
      <c r="M21" s="1058"/>
      <c r="N21" s="1058"/>
      <c r="O21" s="1058"/>
      <c r="P21" s="1059"/>
      <c r="Q21" s="1069"/>
      <c r="R21" s="1070"/>
      <c r="S21" s="1070"/>
      <c r="T21" s="1070"/>
      <c r="U21" s="1070"/>
      <c r="V21" s="1070"/>
      <c r="W21" s="1070"/>
      <c r="X21" s="1070"/>
      <c r="Y21" s="1070"/>
      <c r="Z21" s="1070"/>
      <c r="AA21" s="1070"/>
      <c r="AB21" s="1070"/>
      <c r="AC21" s="1070"/>
      <c r="AD21" s="1070"/>
      <c r="AE21" s="1071"/>
      <c r="AF21" s="1063"/>
      <c r="AG21" s="1064"/>
      <c r="AH21" s="1064"/>
      <c r="AI21" s="1064"/>
      <c r="AJ21" s="1065"/>
      <c r="AK21" s="1111"/>
      <c r="AL21" s="1112"/>
      <c r="AM21" s="1112"/>
      <c r="AN21" s="1112"/>
      <c r="AO21" s="1112"/>
      <c r="AP21" s="1112"/>
      <c r="AQ21" s="1112"/>
      <c r="AR21" s="1112"/>
      <c r="AS21" s="1112"/>
      <c r="AT21" s="1112"/>
      <c r="AU21" s="1109"/>
      <c r="AV21" s="1109"/>
      <c r="AW21" s="1109"/>
      <c r="AX21" s="1109"/>
      <c r="AY21" s="1110"/>
      <c r="AZ21" s="205"/>
      <c r="BA21" s="205"/>
      <c r="BB21" s="205"/>
      <c r="BC21" s="205"/>
      <c r="BD21" s="205"/>
      <c r="BE21" s="206"/>
      <c r="BF21" s="206"/>
      <c r="BG21" s="206"/>
      <c r="BH21" s="206"/>
      <c r="BI21" s="206"/>
      <c r="BJ21" s="206"/>
      <c r="BK21" s="206"/>
      <c r="BL21" s="206"/>
      <c r="BM21" s="206"/>
      <c r="BN21" s="206"/>
      <c r="BO21" s="206"/>
      <c r="BP21" s="206"/>
      <c r="BQ21" s="215">
        <v>15</v>
      </c>
      <c r="BR21" s="216"/>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7"/>
    </row>
    <row r="22" spans="1:131" s="208" customFormat="1" ht="26.25" customHeight="1">
      <c r="A22" s="214">
        <v>16</v>
      </c>
      <c r="B22" s="1057"/>
      <c r="C22" s="1058"/>
      <c r="D22" s="1058"/>
      <c r="E22" s="1058"/>
      <c r="F22" s="1058"/>
      <c r="G22" s="1058"/>
      <c r="H22" s="1058"/>
      <c r="I22" s="1058"/>
      <c r="J22" s="1058"/>
      <c r="K22" s="1058"/>
      <c r="L22" s="1058"/>
      <c r="M22" s="1058"/>
      <c r="N22" s="1058"/>
      <c r="O22" s="1058"/>
      <c r="P22" s="1059"/>
      <c r="Q22" s="1106"/>
      <c r="R22" s="1107"/>
      <c r="S22" s="1107"/>
      <c r="T22" s="1107"/>
      <c r="U22" s="1107"/>
      <c r="V22" s="1107"/>
      <c r="W22" s="1107"/>
      <c r="X22" s="1107"/>
      <c r="Y22" s="1107"/>
      <c r="Z22" s="1107"/>
      <c r="AA22" s="1107"/>
      <c r="AB22" s="1107"/>
      <c r="AC22" s="1107"/>
      <c r="AD22" s="1107"/>
      <c r="AE22" s="1108"/>
      <c r="AF22" s="1063"/>
      <c r="AG22" s="1064"/>
      <c r="AH22" s="1064"/>
      <c r="AI22" s="1064"/>
      <c r="AJ22" s="1065"/>
      <c r="AK22" s="1102"/>
      <c r="AL22" s="1103"/>
      <c r="AM22" s="1103"/>
      <c r="AN22" s="1103"/>
      <c r="AO22" s="1103"/>
      <c r="AP22" s="1103"/>
      <c r="AQ22" s="1103"/>
      <c r="AR22" s="1103"/>
      <c r="AS22" s="1103"/>
      <c r="AT22" s="1103"/>
      <c r="AU22" s="1104"/>
      <c r="AV22" s="1104"/>
      <c r="AW22" s="1104"/>
      <c r="AX22" s="1104"/>
      <c r="AY22" s="1105"/>
      <c r="AZ22" s="1055" t="s">
        <v>366</v>
      </c>
      <c r="BA22" s="1055"/>
      <c r="BB22" s="1055"/>
      <c r="BC22" s="1055"/>
      <c r="BD22" s="1056"/>
      <c r="BE22" s="206"/>
      <c r="BF22" s="206"/>
      <c r="BG22" s="206"/>
      <c r="BH22" s="206"/>
      <c r="BI22" s="206"/>
      <c r="BJ22" s="206"/>
      <c r="BK22" s="206"/>
      <c r="BL22" s="206"/>
      <c r="BM22" s="206"/>
      <c r="BN22" s="206"/>
      <c r="BO22" s="206"/>
      <c r="BP22" s="206"/>
      <c r="BQ22" s="215">
        <v>16</v>
      </c>
      <c r="BR22" s="216"/>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7"/>
    </row>
    <row r="23" spans="1:131" s="208" customFormat="1" ht="26.25" customHeight="1" thickBot="1">
      <c r="A23" s="217" t="s">
        <v>367</v>
      </c>
      <c r="B23" s="973" t="s">
        <v>368</v>
      </c>
      <c r="C23" s="974"/>
      <c r="D23" s="974"/>
      <c r="E23" s="974"/>
      <c r="F23" s="974"/>
      <c r="G23" s="974"/>
      <c r="H23" s="974"/>
      <c r="I23" s="974"/>
      <c r="J23" s="974"/>
      <c r="K23" s="974"/>
      <c r="L23" s="974"/>
      <c r="M23" s="974"/>
      <c r="N23" s="974"/>
      <c r="O23" s="974"/>
      <c r="P23" s="975"/>
      <c r="Q23" s="1093">
        <v>7708</v>
      </c>
      <c r="R23" s="1094"/>
      <c r="S23" s="1094"/>
      <c r="T23" s="1094"/>
      <c r="U23" s="1094"/>
      <c r="V23" s="1094">
        <v>7308</v>
      </c>
      <c r="W23" s="1094"/>
      <c r="X23" s="1094"/>
      <c r="Y23" s="1094"/>
      <c r="Z23" s="1094"/>
      <c r="AA23" s="1094">
        <v>400</v>
      </c>
      <c r="AB23" s="1094"/>
      <c r="AC23" s="1094"/>
      <c r="AD23" s="1094"/>
      <c r="AE23" s="1095"/>
      <c r="AF23" s="1096">
        <v>285</v>
      </c>
      <c r="AG23" s="1094"/>
      <c r="AH23" s="1094"/>
      <c r="AI23" s="1094"/>
      <c r="AJ23" s="1097"/>
      <c r="AK23" s="1098"/>
      <c r="AL23" s="1099"/>
      <c r="AM23" s="1099"/>
      <c r="AN23" s="1099"/>
      <c r="AO23" s="1099"/>
      <c r="AP23" s="1094">
        <v>5871</v>
      </c>
      <c r="AQ23" s="1094"/>
      <c r="AR23" s="1094"/>
      <c r="AS23" s="1094"/>
      <c r="AT23" s="1094"/>
      <c r="AU23" s="1100"/>
      <c r="AV23" s="1100"/>
      <c r="AW23" s="1100"/>
      <c r="AX23" s="1100"/>
      <c r="AY23" s="1101"/>
      <c r="AZ23" s="1090" t="s">
        <v>112</v>
      </c>
      <c r="BA23" s="1091"/>
      <c r="BB23" s="1091"/>
      <c r="BC23" s="1091"/>
      <c r="BD23" s="1092"/>
      <c r="BE23" s="206"/>
      <c r="BF23" s="206"/>
      <c r="BG23" s="206"/>
      <c r="BH23" s="206"/>
      <c r="BI23" s="206"/>
      <c r="BJ23" s="206"/>
      <c r="BK23" s="206"/>
      <c r="BL23" s="206"/>
      <c r="BM23" s="206"/>
      <c r="BN23" s="206"/>
      <c r="BO23" s="206"/>
      <c r="BP23" s="206"/>
      <c r="BQ23" s="215">
        <v>17</v>
      </c>
      <c r="BR23" s="216"/>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7"/>
    </row>
    <row r="24" spans="1:131" s="208" customFormat="1" ht="26.25" customHeight="1">
      <c r="A24" s="1089" t="s">
        <v>369</v>
      </c>
      <c r="B24" s="1089"/>
      <c r="C24" s="1089"/>
      <c r="D24" s="1089"/>
      <c r="E24" s="1089"/>
      <c r="F24" s="1089"/>
      <c r="G24" s="1089"/>
      <c r="H24" s="1089"/>
      <c r="I24" s="1089"/>
      <c r="J24" s="1089"/>
      <c r="K24" s="1089"/>
      <c r="L24" s="1089"/>
      <c r="M24" s="1089"/>
      <c r="N24" s="1089"/>
      <c r="O24" s="1089"/>
      <c r="P24" s="1089"/>
      <c r="Q24" s="1089"/>
      <c r="R24" s="1089"/>
      <c r="S24" s="1089"/>
      <c r="T24" s="1089"/>
      <c r="U24" s="1089"/>
      <c r="V24" s="1089"/>
      <c r="W24" s="1089"/>
      <c r="X24" s="1089"/>
      <c r="Y24" s="1089"/>
      <c r="Z24" s="1089"/>
      <c r="AA24" s="1089"/>
      <c r="AB24" s="1089"/>
      <c r="AC24" s="1089"/>
      <c r="AD24" s="1089"/>
      <c r="AE24" s="1089"/>
      <c r="AF24" s="1089"/>
      <c r="AG24" s="1089"/>
      <c r="AH24" s="1089"/>
      <c r="AI24" s="1089"/>
      <c r="AJ24" s="1089"/>
      <c r="AK24" s="1089"/>
      <c r="AL24" s="1089"/>
      <c r="AM24" s="1089"/>
      <c r="AN24" s="1089"/>
      <c r="AO24" s="1089"/>
      <c r="AP24" s="1089"/>
      <c r="AQ24" s="1089"/>
      <c r="AR24" s="1089"/>
      <c r="AS24" s="1089"/>
      <c r="AT24" s="1089"/>
      <c r="AU24" s="1089"/>
      <c r="AV24" s="1089"/>
      <c r="AW24" s="1089"/>
      <c r="AX24" s="1089"/>
      <c r="AY24" s="1089"/>
      <c r="AZ24" s="205"/>
      <c r="BA24" s="205"/>
      <c r="BB24" s="205"/>
      <c r="BC24" s="205"/>
      <c r="BD24" s="205"/>
      <c r="BE24" s="206"/>
      <c r="BF24" s="206"/>
      <c r="BG24" s="206"/>
      <c r="BH24" s="206"/>
      <c r="BI24" s="206"/>
      <c r="BJ24" s="206"/>
      <c r="BK24" s="206"/>
      <c r="BL24" s="206"/>
      <c r="BM24" s="206"/>
      <c r="BN24" s="206"/>
      <c r="BO24" s="206"/>
      <c r="BP24" s="206"/>
      <c r="BQ24" s="215">
        <v>18</v>
      </c>
      <c r="BR24" s="216"/>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7"/>
    </row>
    <row r="25" spans="1:131" s="200" customFormat="1" ht="26.25" customHeight="1" thickBot="1">
      <c r="A25" s="1088" t="s">
        <v>370</v>
      </c>
      <c r="B25" s="1088"/>
      <c r="C25" s="1088"/>
      <c r="D25" s="1088"/>
      <c r="E25" s="1088"/>
      <c r="F25" s="1088"/>
      <c r="G25" s="1088"/>
      <c r="H25" s="1088"/>
      <c r="I25" s="1088"/>
      <c r="J25" s="1088"/>
      <c r="K25" s="1088"/>
      <c r="L25" s="1088"/>
      <c r="M25" s="1088"/>
      <c r="N25" s="1088"/>
      <c r="O25" s="1088"/>
      <c r="P25" s="1088"/>
      <c r="Q25" s="1088"/>
      <c r="R25" s="1088"/>
      <c r="S25" s="1088"/>
      <c r="T25" s="1088"/>
      <c r="U25" s="1088"/>
      <c r="V25" s="1088"/>
      <c r="W25" s="1088"/>
      <c r="X25" s="1088"/>
      <c r="Y25" s="1088"/>
      <c r="Z25" s="1088"/>
      <c r="AA25" s="1088"/>
      <c r="AB25" s="1088"/>
      <c r="AC25" s="1088"/>
      <c r="AD25" s="1088"/>
      <c r="AE25" s="1088"/>
      <c r="AF25" s="1088"/>
      <c r="AG25" s="1088"/>
      <c r="AH25" s="1088"/>
      <c r="AI25" s="1088"/>
      <c r="AJ25" s="1088"/>
      <c r="AK25" s="1088"/>
      <c r="AL25" s="1088"/>
      <c r="AM25" s="1088"/>
      <c r="AN25" s="1088"/>
      <c r="AO25" s="1088"/>
      <c r="AP25" s="1088"/>
      <c r="AQ25" s="1088"/>
      <c r="AR25" s="1088"/>
      <c r="AS25" s="1088"/>
      <c r="AT25" s="1088"/>
      <c r="AU25" s="1088"/>
      <c r="AV25" s="1088"/>
      <c r="AW25" s="1088"/>
      <c r="AX25" s="1088"/>
      <c r="AY25" s="1088"/>
      <c r="AZ25" s="1088"/>
      <c r="BA25" s="1088"/>
      <c r="BB25" s="1088"/>
      <c r="BC25" s="1088"/>
      <c r="BD25" s="1088"/>
      <c r="BE25" s="1088"/>
      <c r="BF25" s="1088"/>
      <c r="BG25" s="1088"/>
      <c r="BH25" s="1088"/>
      <c r="BI25" s="1088"/>
      <c r="BJ25" s="205"/>
      <c r="BK25" s="205"/>
      <c r="BL25" s="205"/>
      <c r="BM25" s="205"/>
      <c r="BN25" s="205"/>
      <c r="BO25" s="218"/>
      <c r="BP25" s="218"/>
      <c r="BQ25" s="215">
        <v>19</v>
      </c>
      <c r="BR25" s="216"/>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9"/>
    </row>
    <row r="26" spans="1:131" s="200" customFormat="1" ht="26.25" customHeight="1">
      <c r="A26" s="1021" t="s">
        <v>348</v>
      </c>
      <c r="B26" s="1022"/>
      <c r="C26" s="1022"/>
      <c r="D26" s="1022"/>
      <c r="E26" s="1022"/>
      <c r="F26" s="1022"/>
      <c r="G26" s="1022"/>
      <c r="H26" s="1022"/>
      <c r="I26" s="1022"/>
      <c r="J26" s="1022"/>
      <c r="K26" s="1022"/>
      <c r="L26" s="1022"/>
      <c r="M26" s="1022"/>
      <c r="N26" s="1022"/>
      <c r="O26" s="1022"/>
      <c r="P26" s="1023"/>
      <c r="Q26" s="1027" t="s">
        <v>371</v>
      </c>
      <c r="R26" s="1028"/>
      <c r="S26" s="1028"/>
      <c r="T26" s="1028"/>
      <c r="U26" s="1029"/>
      <c r="V26" s="1027" t="s">
        <v>372</v>
      </c>
      <c r="W26" s="1028"/>
      <c r="X26" s="1028"/>
      <c r="Y26" s="1028"/>
      <c r="Z26" s="1029"/>
      <c r="AA26" s="1027" t="s">
        <v>373</v>
      </c>
      <c r="AB26" s="1028"/>
      <c r="AC26" s="1028"/>
      <c r="AD26" s="1028"/>
      <c r="AE26" s="1028"/>
      <c r="AF26" s="1084" t="s">
        <v>374</v>
      </c>
      <c r="AG26" s="1034"/>
      <c r="AH26" s="1034"/>
      <c r="AI26" s="1034"/>
      <c r="AJ26" s="1085"/>
      <c r="AK26" s="1028" t="s">
        <v>375</v>
      </c>
      <c r="AL26" s="1028"/>
      <c r="AM26" s="1028"/>
      <c r="AN26" s="1028"/>
      <c r="AO26" s="1029"/>
      <c r="AP26" s="1027" t="s">
        <v>376</v>
      </c>
      <c r="AQ26" s="1028"/>
      <c r="AR26" s="1028"/>
      <c r="AS26" s="1028"/>
      <c r="AT26" s="1029"/>
      <c r="AU26" s="1027" t="s">
        <v>377</v>
      </c>
      <c r="AV26" s="1028"/>
      <c r="AW26" s="1028"/>
      <c r="AX26" s="1028"/>
      <c r="AY26" s="1029"/>
      <c r="AZ26" s="1027" t="s">
        <v>378</v>
      </c>
      <c r="BA26" s="1028"/>
      <c r="BB26" s="1028"/>
      <c r="BC26" s="1028"/>
      <c r="BD26" s="1029"/>
      <c r="BE26" s="1027" t="s">
        <v>355</v>
      </c>
      <c r="BF26" s="1028"/>
      <c r="BG26" s="1028"/>
      <c r="BH26" s="1028"/>
      <c r="BI26" s="1043"/>
      <c r="BJ26" s="205"/>
      <c r="BK26" s="205"/>
      <c r="BL26" s="205"/>
      <c r="BM26" s="205"/>
      <c r="BN26" s="205"/>
      <c r="BO26" s="218"/>
      <c r="BP26" s="218"/>
      <c r="BQ26" s="215">
        <v>20</v>
      </c>
      <c r="BR26" s="216"/>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9"/>
    </row>
    <row r="27" spans="1:131" s="200"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6"/>
      <c r="AG27" s="1037"/>
      <c r="AH27" s="1037"/>
      <c r="AI27" s="1037"/>
      <c r="AJ27" s="1087"/>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5"/>
      <c r="BK27" s="205"/>
      <c r="BL27" s="205"/>
      <c r="BM27" s="205"/>
      <c r="BN27" s="205"/>
      <c r="BO27" s="218"/>
      <c r="BP27" s="218"/>
      <c r="BQ27" s="215">
        <v>21</v>
      </c>
      <c r="BR27" s="216"/>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9"/>
    </row>
    <row r="28" spans="1:131" s="200" customFormat="1" ht="26.25" customHeight="1" thickTop="1">
      <c r="A28" s="219">
        <v>1</v>
      </c>
      <c r="B28" s="1074" t="s">
        <v>379</v>
      </c>
      <c r="C28" s="1075"/>
      <c r="D28" s="1075"/>
      <c r="E28" s="1075"/>
      <c r="F28" s="1075"/>
      <c r="G28" s="1075"/>
      <c r="H28" s="1075"/>
      <c r="I28" s="1075"/>
      <c r="J28" s="1075"/>
      <c r="K28" s="1075"/>
      <c r="L28" s="1075"/>
      <c r="M28" s="1075"/>
      <c r="N28" s="1075"/>
      <c r="O28" s="1075"/>
      <c r="P28" s="1076"/>
      <c r="Q28" s="1077">
        <v>2706</v>
      </c>
      <c r="R28" s="1078"/>
      <c r="S28" s="1078"/>
      <c r="T28" s="1078"/>
      <c r="U28" s="1078"/>
      <c r="V28" s="1078">
        <v>2437</v>
      </c>
      <c r="W28" s="1078"/>
      <c r="X28" s="1078"/>
      <c r="Y28" s="1078"/>
      <c r="Z28" s="1078"/>
      <c r="AA28" s="1078">
        <v>269</v>
      </c>
      <c r="AB28" s="1078"/>
      <c r="AC28" s="1078"/>
      <c r="AD28" s="1078"/>
      <c r="AE28" s="1079"/>
      <c r="AF28" s="1080">
        <v>269</v>
      </c>
      <c r="AG28" s="1078"/>
      <c r="AH28" s="1078"/>
      <c r="AI28" s="1078"/>
      <c r="AJ28" s="1081"/>
      <c r="AK28" s="1082">
        <v>189</v>
      </c>
      <c r="AL28" s="1083"/>
      <c r="AM28" s="1083"/>
      <c r="AN28" s="1083"/>
      <c r="AO28" s="1083"/>
      <c r="AP28" s="997" t="s">
        <v>479</v>
      </c>
      <c r="AQ28" s="997"/>
      <c r="AR28" s="997"/>
      <c r="AS28" s="997"/>
      <c r="AT28" s="997"/>
      <c r="AU28" s="997" t="s">
        <v>479</v>
      </c>
      <c r="AV28" s="997"/>
      <c r="AW28" s="997"/>
      <c r="AX28" s="997"/>
      <c r="AY28" s="997"/>
      <c r="AZ28" s="1068" t="s">
        <v>479</v>
      </c>
      <c r="BA28" s="1068"/>
      <c r="BB28" s="1068"/>
      <c r="BC28" s="1068"/>
      <c r="BD28" s="1068"/>
      <c r="BE28" s="1072"/>
      <c r="BF28" s="1072"/>
      <c r="BG28" s="1072"/>
      <c r="BH28" s="1072"/>
      <c r="BI28" s="1073"/>
      <c r="BJ28" s="205"/>
      <c r="BK28" s="205"/>
      <c r="BL28" s="205"/>
      <c r="BM28" s="205"/>
      <c r="BN28" s="205"/>
      <c r="BO28" s="218"/>
      <c r="BP28" s="218"/>
      <c r="BQ28" s="215">
        <v>22</v>
      </c>
      <c r="BR28" s="216"/>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9"/>
    </row>
    <row r="29" spans="1:131" s="200" customFormat="1" ht="26.25" customHeight="1">
      <c r="A29" s="219">
        <v>2</v>
      </c>
      <c r="B29" s="1057" t="s">
        <v>380</v>
      </c>
      <c r="C29" s="1058"/>
      <c r="D29" s="1058"/>
      <c r="E29" s="1058"/>
      <c r="F29" s="1058"/>
      <c r="G29" s="1058"/>
      <c r="H29" s="1058"/>
      <c r="I29" s="1058"/>
      <c r="J29" s="1058"/>
      <c r="K29" s="1058"/>
      <c r="L29" s="1058"/>
      <c r="M29" s="1058"/>
      <c r="N29" s="1058"/>
      <c r="O29" s="1058"/>
      <c r="P29" s="1059"/>
      <c r="Q29" s="1069">
        <v>1717</v>
      </c>
      <c r="R29" s="1070"/>
      <c r="S29" s="1070"/>
      <c r="T29" s="1070"/>
      <c r="U29" s="1070"/>
      <c r="V29" s="1070">
        <v>1567</v>
      </c>
      <c r="W29" s="1070"/>
      <c r="X29" s="1070"/>
      <c r="Y29" s="1070"/>
      <c r="Z29" s="1070"/>
      <c r="AA29" s="1070">
        <v>150</v>
      </c>
      <c r="AB29" s="1070"/>
      <c r="AC29" s="1070"/>
      <c r="AD29" s="1070"/>
      <c r="AE29" s="1071"/>
      <c r="AF29" s="1063">
        <v>150</v>
      </c>
      <c r="AG29" s="1064"/>
      <c r="AH29" s="1064"/>
      <c r="AI29" s="1064"/>
      <c r="AJ29" s="1065"/>
      <c r="AK29" s="1006">
        <v>232</v>
      </c>
      <c r="AL29" s="997"/>
      <c r="AM29" s="997"/>
      <c r="AN29" s="997"/>
      <c r="AO29" s="997"/>
      <c r="AP29" s="997" t="s">
        <v>479</v>
      </c>
      <c r="AQ29" s="997"/>
      <c r="AR29" s="997"/>
      <c r="AS29" s="997"/>
      <c r="AT29" s="997"/>
      <c r="AU29" s="997" t="s">
        <v>479</v>
      </c>
      <c r="AV29" s="997"/>
      <c r="AW29" s="997"/>
      <c r="AX29" s="997"/>
      <c r="AY29" s="997"/>
      <c r="AZ29" s="1068" t="s">
        <v>479</v>
      </c>
      <c r="BA29" s="1068"/>
      <c r="BB29" s="1068"/>
      <c r="BC29" s="1068"/>
      <c r="BD29" s="1068"/>
      <c r="BE29" s="1052"/>
      <c r="BF29" s="1052"/>
      <c r="BG29" s="1052"/>
      <c r="BH29" s="1052"/>
      <c r="BI29" s="1053"/>
      <c r="BJ29" s="205"/>
      <c r="BK29" s="205"/>
      <c r="BL29" s="205"/>
      <c r="BM29" s="205"/>
      <c r="BN29" s="205"/>
      <c r="BO29" s="218"/>
      <c r="BP29" s="218"/>
      <c r="BQ29" s="215">
        <v>23</v>
      </c>
      <c r="BR29" s="216"/>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9"/>
    </row>
    <row r="30" spans="1:131" s="200" customFormat="1" ht="26.25" customHeight="1">
      <c r="A30" s="219">
        <v>3</v>
      </c>
      <c r="B30" s="1057" t="s">
        <v>381</v>
      </c>
      <c r="C30" s="1058"/>
      <c r="D30" s="1058"/>
      <c r="E30" s="1058"/>
      <c r="F30" s="1058"/>
      <c r="G30" s="1058"/>
      <c r="H30" s="1058"/>
      <c r="I30" s="1058"/>
      <c r="J30" s="1058"/>
      <c r="K30" s="1058"/>
      <c r="L30" s="1058"/>
      <c r="M30" s="1058"/>
      <c r="N30" s="1058"/>
      <c r="O30" s="1058"/>
      <c r="P30" s="1059"/>
      <c r="Q30" s="1069">
        <v>272</v>
      </c>
      <c r="R30" s="1070"/>
      <c r="S30" s="1070"/>
      <c r="T30" s="1070"/>
      <c r="U30" s="1070"/>
      <c r="V30" s="1070">
        <v>259</v>
      </c>
      <c r="W30" s="1070"/>
      <c r="X30" s="1070"/>
      <c r="Y30" s="1070"/>
      <c r="Z30" s="1070"/>
      <c r="AA30" s="1070">
        <v>13</v>
      </c>
      <c r="AB30" s="1070"/>
      <c r="AC30" s="1070"/>
      <c r="AD30" s="1070"/>
      <c r="AE30" s="1071"/>
      <c r="AF30" s="1063">
        <v>13</v>
      </c>
      <c r="AG30" s="1064"/>
      <c r="AH30" s="1064"/>
      <c r="AI30" s="1064"/>
      <c r="AJ30" s="1065"/>
      <c r="AK30" s="1006">
        <v>56</v>
      </c>
      <c r="AL30" s="997"/>
      <c r="AM30" s="997"/>
      <c r="AN30" s="997"/>
      <c r="AO30" s="997"/>
      <c r="AP30" s="997" t="s">
        <v>479</v>
      </c>
      <c r="AQ30" s="997"/>
      <c r="AR30" s="997"/>
      <c r="AS30" s="997"/>
      <c r="AT30" s="997"/>
      <c r="AU30" s="997" t="s">
        <v>479</v>
      </c>
      <c r="AV30" s="997"/>
      <c r="AW30" s="997"/>
      <c r="AX30" s="997"/>
      <c r="AY30" s="997"/>
      <c r="AZ30" s="1068" t="s">
        <v>479</v>
      </c>
      <c r="BA30" s="1068"/>
      <c r="BB30" s="1068"/>
      <c r="BC30" s="1068"/>
      <c r="BD30" s="1068"/>
      <c r="BE30" s="1052"/>
      <c r="BF30" s="1052"/>
      <c r="BG30" s="1052"/>
      <c r="BH30" s="1052"/>
      <c r="BI30" s="1053"/>
      <c r="BJ30" s="205"/>
      <c r="BK30" s="205"/>
      <c r="BL30" s="205"/>
      <c r="BM30" s="205"/>
      <c r="BN30" s="205"/>
      <c r="BO30" s="218"/>
      <c r="BP30" s="218"/>
      <c r="BQ30" s="215">
        <v>24</v>
      </c>
      <c r="BR30" s="216"/>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9"/>
    </row>
    <row r="31" spans="1:131" s="200" customFormat="1" ht="26.25" customHeight="1">
      <c r="A31" s="219">
        <v>4</v>
      </c>
      <c r="B31" s="1057" t="s">
        <v>382</v>
      </c>
      <c r="C31" s="1058"/>
      <c r="D31" s="1058"/>
      <c r="E31" s="1058"/>
      <c r="F31" s="1058"/>
      <c r="G31" s="1058"/>
      <c r="H31" s="1058"/>
      <c r="I31" s="1058"/>
      <c r="J31" s="1058"/>
      <c r="K31" s="1058"/>
      <c r="L31" s="1058"/>
      <c r="M31" s="1058"/>
      <c r="N31" s="1058"/>
      <c r="O31" s="1058"/>
      <c r="P31" s="1059"/>
      <c r="Q31" s="1069">
        <v>17</v>
      </c>
      <c r="R31" s="1070"/>
      <c r="S31" s="1070"/>
      <c r="T31" s="1070"/>
      <c r="U31" s="1070"/>
      <c r="V31" s="1070">
        <v>11</v>
      </c>
      <c r="W31" s="1070"/>
      <c r="X31" s="1070"/>
      <c r="Y31" s="1070"/>
      <c r="Z31" s="1070"/>
      <c r="AA31" s="1070">
        <v>6</v>
      </c>
      <c r="AB31" s="1070"/>
      <c r="AC31" s="1070"/>
      <c r="AD31" s="1070"/>
      <c r="AE31" s="1071"/>
      <c r="AF31" s="1063">
        <v>6</v>
      </c>
      <c r="AG31" s="1064"/>
      <c r="AH31" s="1064"/>
      <c r="AI31" s="1064"/>
      <c r="AJ31" s="1065"/>
      <c r="AK31" s="1006" t="s">
        <v>536</v>
      </c>
      <c r="AL31" s="997"/>
      <c r="AM31" s="997"/>
      <c r="AN31" s="997"/>
      <c r="AO31" s="997"/>
      <c r="AP31" s="997" t="s">
        <v>479</v>
      </c>
      <c r="AQ31" s="997"/>
      <c r="AR31" s="997"/>
      <c r="AS31" s="997"/>
      <c r="AT31" s="997"/>
      <c r="AU31" s="997" t="s">
        <v>479</v>
      </c>
      <c r="AV31" s="997"/>
      <c r="AW31" s="997"/>
      <c r="AX31" s="997"/>
      <c r="AY31" s="997"/>
      <c r="AZ31" s="1068" t="s">
        <v>479</v>
      </c>
      <c r="BA31" s="1068"/>
      <c r="BB31" s="1068"/>
      <c r="BC31" s="1068"/>
      <c r="BD31" s="1068"/>
      <c r="BE31" s="1052"/>
      <c r="BF31" s="1052"/>
      <c r="BG31" s="1052"/>
      <c r="BH31" s="1052"/>
      <c r="BI31" s="1053"/>
      <c r="BJ31" s="205"/>
      <c r="BK31" s="205"/>
      <c r="BL31" s="205"/>
      <c r="BM31" s="205"/>
      <c r="BN31" s="205"/>
      <c r="BO31" s="218"/>
      <c r="BP31" s="218"/>
      <c r="BQ31" s="215">
        <v>25</v>
      </c>
      <c r="BR31" s="216"/>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9"/>
    </row>
    <row r="32" spans="1:131" s="200" customFormat="1" ht="26.25" customHeight="1">
      <c r="A32" s="219">
        <v>5</v>
      </c>
      <c r="B32" s="1057" t="s">
        <v>383</v>
      </c>
      <c r="C32" s="1058"/>
      <c r="D32" s="1058"/>
      <c r="E32" s="1058"/>
      <c r="F32" s="1058"/>
      <c r="G32" s="1058"/>
      <c r="H32" s="1058"/>
      <c r="I32" s="1058"/>
      <c r="J32" s="1058"/>
      <c r="K32" s="1058"/>
      <c r="L32" s="1058"/>
      <c r="M32" s="1058"/>
      <c r="N32" s="1058"/>
      <c r="O32" s="1058"/>
      <c r="P32" s="1059"/>
      <c r="Q32" s="1069">
        <v>423</v>
      </c>
      <c r="R32" s="1070"/>
      <c r="S32" s="1070"/>
      <c r="T32" s="1070"/>
      <c r="U32" s="1070"/>
      <c r="V32" s="1070">
        <v>327</v>
      </c>
      <c r="W32" s="1070"/>
      <c r="X32" s="1070"/>
      <c r="Y32" s="1070"/>
      <c r="Z32" s="1070"/>
      <c r="AA32" s="1070">
        <v>95</v>
      </c>
      <c r="AB32" s="1070"/>
      <c r="AC32" s="1070"/>
      <c r="AD32" s="1070"/>
      <c r="AE32" s="1071"/>
      <c r="AF32" s="1063">
        <v>604</v>
      </c>
      <c r="AG32" s="1064"/>
      <c r="AH32" s="1064"/>
      <c r="AI32" s="1064"/>
      <c r="AJ32" s="1065"/>
      <c r="AK32" s="1006" t="s">
        <v>536</v>
      </c>
      <c r="AL32" s="997"/>
      <c r="AM32" s="997"/>
      <c r="AN32" s="997"/>
      <c r="AO32" s="997"/>
      <c r="AP32" s="997">
        <v>1002</v>
      </c>
      <c r="AQ32" s="997"/>
      <c r="AR32" s="997"/>
      <c r="AS32" s="997"/>
      <c r="AT32" s="997"/>
      <c r="AU32" s="997" t="s">
        <v>536</v>
      </c>
      <c r="AV32" s="997"/>
      <c r="AW32" s="997"/>
      <c r="AX32" s="997"/>
      <c r="AY32" s="997"/>
      <c r="AZ32" s="1068" t="s">
        <v>112</v>
      </c>
      <c r="BA32" s="1068"/>
      <c r="BB32" s="1068"/>
      <c r="BC32" s="1068"/>
      <c r="BD32" s="1068"/>
      <c r="BE32" s="1052" t="s">
        <v>384</v>
      </c>
      <c r="BF32" s="1052"/>
      <c r="BG32" s="1052"/>
      <c r="BH32" s="1052"/>
      <c r="BI32" s="1053"/>
      <c r="BJ32" s="205"/>
      <c r="BK32" s="205"/>
      <c r="BL32" s="205"/>
      <c r="BM32" s="205"/>
      <c r="BN32" s="205"/>
      <c r="BO32" s="218"/>
      <c r="BP32" s="218"/>
      <c r="BQ32" s="215">
        <v>26</v>
      </c>
      <c r="BR32" s="216"/>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9"/>
    </row>
    <row r="33" spans="1:131" s="200" customFormat="1" ht="26.25" customHeight="1">
      <c r="A33" s="219">
        <v>6</v>
      </c>
      <c r="B33" s="1057" t="s">
        <v>385</v>
      </c>
      <c r="C33" s="1058"/>
      <c r="D33" s="1058"/>
      <c r="E33" s="1058"/>
      <c r="F33" s="1058"/>
      <c r="G33" s="1058"/>
      <c r="H33" s="1058"/>
      <c r="I33" s="1058"/>
      <c r="J33" s="1058"/>
      <c r="K33" s="1058"/>
      <c r="L33" s="1058"/>
      <c r="M33" s="1058"/>
      <c r="N33" s="1058"/>
      <c r="O33" s="1058"/>
      <c r="P33" s="1059"/>
      <c r="Q33" s="1069">
        <v>483</v>
      </c>
      <c r="R33" s="1070"/>
      <c r="S33" s="1070"/>
      <c r="T33" s="1070"/>
      <c r="U33" s="1070"/>
      <c r="V33" s="1070">
        <v>445</v>
      </c>
      <c r="W33" s="1070"/>
      <c r="X33" s="1070"/>
      <c r="Y33" s="1070"/>
      <c r="Z33" s="1070"/>
      <c r="AA33" s="1070">
        <v>38</v>
      </c>
      <c r="AB33" s="1070"/>
      <c r="AC33" s="1070"/>
      <c r="AD33" s="1070"/>
      <c r="AE33" s="1071"/>
      <c r="AF33" s="1063">
        <v>38</v>
      </c>
      <c r="AG33" s="1064"/>
      <c r="AH33" s="1064"/>
      <c r="AI33" s="1064"/>
      <c r="AJ33" s="1065"/>
      <c r="AK33" s="1006">
        <v>214</v>
      </c>
      <c r="AL33" s="997"/>
      <c r="AM33" s="997"/>
      <c r="AN33" s="997"/>
      <c r="AO33" s="997"/>
      <c r="AP33" s="997">
        <v>1961</v>
      </c>
      <c r="AQ33" s="997"/>
      <c r="AR33" s="997"/>
      <c r="AS33" s="997"/>
      <c r="AT33" s="997"/>
      <c r="AU33" s="997">
        <v>1961</v>
      </c>
      <c r="AV33" s="997"/>
      <c r="AW33" s="997"/>
      <c r="AX33" s="997"/>
      <c r="AY33" s="997"/>
      <c r="AZ33" s="1068" t="s">
        <v>112</v>
      </c>
      <c r="BA33" s="1068"/>
      <c r="BB33" s="1068"/>
      <c r="BC33" s="1068"/>
      <c r="BD33" s="1068"/>
      <c r="BE33" s="1052" t="s">
        <v>386</v>
      </c>
      <c r="BF33" s="1052"/>
      <c r="BG33" s="1052"/>
      <c r="BH33" s="1052"/>
      <c r="BI33" s="1053"/>
      <c r="BJ33" s="205"/>
      <c r="BK33" s="205"/>
      <c r="BL33" s="205"/>
      <c r="BM33" s="205"/>
      <c r="BN33" s="205"/>
      <c r="BO33" s="218"/>
      <c r="BP33" s="218"/>
      <c r="BQ33" s="215">
        <v>27</v>
      </c>
      <c r="BR33" s="216"/>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9"/>
    </row>
    <row r="34" spans="1:131" s="200" customFormat="1" ht="26.25" customHeight="1">
      <c r="A34" s="219">
        <v>7</v>
      </c>
      <c r="B34" s="1057"/>
      <c r="C34" s="1058"/>
      <c r="D34" s="1058"/>
      <c r="E34" s="1058"/>
      <c r="F34" s="1058"/>
      <c r="G34" s="1058"/>
      <c r="H34" s="1058"/>
      <c r="I34" s="1058"/>
      <c r="J34" s="1058"/>
      <c r="K34" s="1058"/>
      <c r="L34" s="1058"/>
      <c r="M34" s="1058"/>
      <c r="N34" s="1058"/>
      <c r="O34" s="1058"/>
      <c r="P34" s="1059"/>
      <c r="Q34" s="1069"/>
      <c r="R34" s="1070"/>
      <c r="S34" s="1070"/>
      <c r="T34" s="1070"/>
      <c r="U34" s="1070"/>
      <c r="V34" s="1070"/>
      <c r="W34" s="1070"/>
      <c r="X34" s="1070"/>
      <c r="Y34" s="1070"/>
      <c r="Z34" s="1070"/>
      <c r="AA34" s="1070"/>
      <c r="AB34" s="1070"/>
      <c r="AC34" s="1070"/>
      <c r="AD34" s="1070"/>
      <c r="AE34" s="1071"/>
      <c r="AF34" s="1063"/>
      <c r="AG34" s="1064"/>
      <c r="AH34" s="1064"/>
      <c r="AI34" s="1064"/>
      <c r="AJ34" s="1065"/>
      <c r="AK34" s="1006"/>
      <c r="AL34" s="997"/>
      <c r="AM34" s="997"/>
      <c r="AN34" s="997"/>
      <c r="AO34" s="997"/>
      <c r="AP34" s="997"/>
      <c r="AQ34" s="997"/>
      <c r="AR34" s="997"/>
      <c r="AS34" s="997"/>
      <c r="AT34" s="997"/>
      <c r="AU34" s="997"/>
      <c r="AV34" s="997"/>
      <c r="AW34" s="997"/>
      <c r="AX34" s="997"/>
      <c r="AY34" s="997"/>
      <c r="AZ34" s="1068"/>
      <c r="BA34" s="1068"/>
      <c r="BB34" s="1068"/>
      <c r="BC34" s="1068"/>
      <c r="BD34" s="1068"/>
      <c r="BE34" s="1052"/>
      <c r="BF34" s="1052"/>
      <c r="BG34" s="1052"/>
      <c r="BH34" s="1052"/>
      <c r="BI34" s="1053"/>
      <c r="BJ34" s="205"/>
      <c r="BK34" s="205"/>
      <c r="BL34" s="205"/>
      <c r="BM34" s="205"/>
      <c r="BN34" s="205"/>
      <c r="BO34" s="218"/>
      <c r="BP34" s="218"/>
      <c r="BQ34" s="215">
        <v>28</v>
      </c>
      <c r="BR34" s="216"/>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9"/>
    </row>
    <row r="35" spans="1:131" s="200" customFormat="1" ht="26.25" customHeight="1">
      <c r="A35" s="219">
        <v>8</v>
      </c>
      <c r="B35" s="1057"/>
      <c r="C35" s="1058"/>
      <c r="D35" s="1058"/>
      <c r="E35" s="1058"/>
      <c r="F35" s="1058"/>
      <c r="G35" s="1058"/>
      <c r="H35" s="1058"/>
      <c r="I35" s="1058"/>
      <c r="J35" s="1058"/>
      <c r="K35" s="1058"/>
      <c r="L35" s="1058"/>
      <c r="M35" s="1058"/>
      <c r="N35" s="1058"/>
      <c r="O35" s="1058"/>
      <c r="P35" s="1059"/>
      <c r="Q35" s="1069"/>
      <c r="R35" s="1070"/>
      <c r="S35" s="1070"/>
      <c r="T35" s="1070"/>
      <c r="U35" s="1070"/>
      <c r="V35" s="1070"/>
      <c r="W35" s="1070"/>
      <c r="X35" s="1070"/>
      <c r="Y35" s="1070"/>
      <c r="Z35" s="1070"/>
      <c r="AA35" s="1070"/>
      <c r="AB35" s="1070"/>
      <c r="AC35" s="1070"/>
      <c r="AD35" s="1070"/>
      <c r="AE35" s="1071"/>
      <c r="AF35" s="1063"/>
      <c r="AG35" s="1064"/>
      <c r="AH35" s="1064"/>
      <c r="AI35" s="1064"/>
      <c r="AJ35" s="1065"/>
      <c r="AK35" s="1006"/>
      <c r="AL35" s="997"/>
      <c r="AM35" s="997"/>
      <c r="AN35" s="997"/>
      <c r="AO35" s="997"/>
      <c r="AP35" s="997"/>
      <c r="AQ35" s="997"/>
      <c r="AR35" s="997"/>
      <c r="AS35" s="997"/>
      <c r="AT35" s="997"/>
      <c r="AU35" s="997"/>
      <c r="AV35" s="997"/>
      <c r="AW35" s="997"/>
      <c r="AX35" s="997"/>
      <c r="AY35" s="997"/>
      <c r="AZ35" s="1068"/>
      <c r="BA35" s="1068"/>
      <c r="BB35" s="1068"/>
      <c r="BC35" s="1068"/>
      <c r="BD35" s="1068"/>
      <c r="BE35" s="1052"/>
      <c r="BF35" s="1052"/>
      <c r="BG35" s="1052"/>
      <c r="BH35" s="1052"/>
      <c r="BI35" s="1053"/>
      <c r="BJ35" s="205"/>
      <c r="BK35" s="205"/>
      <c r="BL35" s="205"/>
      <c r="BM35" s="205"/>
      <c r="BN35" s="205"/>
      <c r="BO35" s="218"/>
      <c r="BP35" s="218"/>
      <c r="BQ35" s="215">
        <v>29</v>
      </c>
      <c r="BR35" s="216"/>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9"/>
    </row>
    <row r="36" spans="1:131" s="200" customFormat="1" ht="26.25" customHeight="1">
      <c r="A36" s="219">
        <v>9</v>
      </c>
      <c r="B36" s="1057"/>
      <c r="C36" s="1058"/>
      <c r="D36" s="1058"/>
      <c r="E36" s="1058"/>
      <c r="F36" s="1058"/>
      <c r="G36" s="1058"/>
      <c r="H36" s="1058"/>
      <c r="I36" s="1058"/>
      <c r="J36" s="1058"/>
      <c r="K36" s="1058"/>
      <c r="L36" s="1058"/>
      <c r="M36" s="1058"/>
      <c r="N36" s="1058"/>
      <c r="O36" s="1058"/>
      <c r="P36" s="1059"/>
      <c r="Q36" s="1069"/>
      <c r="R36" s="1070"/>
      <c r="S36" s="1070"/>
      <c r="T36" s="1070"/>
      <c r="U36" s="1070"/>
      <c r="V36" s="1070"/>
      <c r="W36" s="1070"/>
      <c r="X36" s="1070"/>
      <c r="Y36" s="1070"/>
      <c r="Z36" s="1070"/>
      <c r="AA36" s="1070"/>
      <c r="AB36" s="1070"/>
      <c r="AC36" s="1070"/>
      <c r="AD36" s="1070"/>
      <c r="AE36" s="1071"/>
      <c r="AF36" s="1063"/>
      <c r="AG36" s="1064"/>
      <c r="AH36" s="1064"/>
      <c r="AI36" s="1064"/>
      <c r="AJ36" s="1065"/>
      <c r="AK36" s="1006"/>
      <c r="AL36" s="997"/>
      <c r="AM36" s="997"/>
      <c r="AN36" s="997"/>
      <c r="AO36" s="997"/>
      <c r="AP36" s="997"/>
      <c r="AQ36" s="997"/>
      <c r="AR36" s="997"/>
      <c r="AS36" s="997"/>
      <c r="AT36" s="997"/>
      <c r="AU36" s="997"/>
      <c r="AV36" s="997"/>
      <c r="AW36" s="997"/>
      <c r="AX36" s="997"/>
      <c r="AY36" s="997"/>
      <c r="AZ36" s="1068"/>
      <c r="BA36" s="1068"/>
      <c r="BB36" s="1068"/>
      <c r="BC36" s="1068"/>
      <c r="BD36" s="1068"/>
      <c r="BE36" s="1052"/>
      <c r="BF36" s="1052"/>
      <c r="BG36" s="1052"/>
      <c r="BH36" s="1052"/>
      <c r="BI36" s="1053"/>
      <c r="BJ36" s="205"/>
      <c r="BK36" s="205"/>
      <c r="BL36" s="205"/>
      <c r="BM36" s="205"/>
      <c r="BN36" s="205"/>
      <c r="BO36" s="218"/>
      <c r="BP36" s="218"/>
      <c r="BQ36" s="215">
        <v>30</v>
      </c>
      <c r="BR36" s="216"/>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9"/>
    </row>
    <row r="37" spans="1:131" s="200" customFormat="1" ht="26.25" customHeight="1">
      <c r="A37" s="219">
        <v>10</v>
      </c>
      <c r="B37" s="1057"/>
      <c r="C37" s="1058"/>
      <c r="D37" s="1058"/>
      <c r="E37" s="1058"/>
      <c r="F37" s="1058"/>
      <c r="G37" s="1058"/>
      <c r="H37" s="1058"/>
      <c r="I37" s="1058"/>
      <c r="J37" s="1058"/>
      <c r="K37" s="1058"/>
      <c r="L37" s="1058"/>
      <c r="M37" s="1058"/>
      <c r="N37" s="1058"/>
      <c r="O37" s="1058"/>
      <c r="P37" s="1059"/>
      <c r="Q37" s="1069"/>
      <c r="R37" s="1070"/>
      <c r="S37" s="1070"/>
      <c r="T37" s="1070"/>
      <c r="U37" s="1070"/>
      <c r="V37" s="1070"/>
      <c r="W37" s="1070"/>
      <c r="X37" s="1070"/>
      <c r="Y37" s="1070"/>
      <c r="Z37" s="1070"/>
      <c r="AA37" s="1070"/>
      <c r="AB37" s="1070"/>
      <c r="AC37" s="1070"/>
      <c r="AD37" s="1070"/>
      <c r="AE37" s="1071"/>
      <c r="AF37" s="1063"/>
      <c r="AG37" s="1064"/>
      <c r="AH37" s="1064"/>
      <c r="AI37" s="1064"/>
      <c r="AJ37" s="1065"/>
      <c r="AK37" s="1006"/>
      <c r="AL37" s="997"/>
      <c r="AM37" s="997"/>
      <c r="AN37" s="997"/>
      <c r="AO37" s="997"/>
      <c r="AP37" s="997"/>
      <c r="AQ37" s="997"/>
      <c r="AR37" s="997"/>
      <c r="AS37" s="997"/>
      <c r="AT37" s="997"/>
      <c r="AU37" s="997"/>
      <c r="AV37" s="997"/>
      <c r="AW37" s="997"/>
      <c r="AX37" s="997"/>
      <c r="AY37" s="997"/>
      <c r="AZ37" s="1068"/>
      <c r="BA37" s="1068"/>
      <c r="BB37" s="1068"/>
      <c r="BC37" s="1068"/>
      <c r="BD37" s="1068"/>
      <c r="BE37" s="1052"/>
      <c r="BF37" s="1052"/>
      <c r="BG37" s="1052"/>
      <c r="BH37" s="1052"/>
      <c r="BI37" s="1053"/>
      <c r="BJ37" s="205"/>
      <c r="BK37" s="205"/>
      <c r="BL37" s="205"/>
      <c r="BM37" s="205"/>
      <c r="BN37" s="205"/>
      <c r="BO37" s="218"/>
      <c r="BP37" s="218"/>
      <c r="BQ37" s="215">
        <v>31</v>
      </c>
      <c r="BR37" s="216"/>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9"/>
    </row>
    <row r="38" spans="1:131" s="200" customFormat="1" ht="26.25" customHeight="1">
      <c r="A38" s="219">
        <v>11</v>
      </c>
      <c r="B38" s="1057"/>
      <c r="C38" s="1058"/>
      <c r="D38" s="1058"/>
      <c r="E38" s="1058"/>
      <c r="F38" s="1058"/>
      <c r="G38" s="1058"/>
      <c r="H38" s="1058"/>
      <c r="I38" s="1058"/>
      <c r="J38" s="1058"/>
      <c r="K38" s="1058"/>
      <c r="L38" s="1058"/>
      <c r="M38" s="1058"/>
      <c r="N38" s="1058"/>
      <c r="O38" s="1058"/>
      <c r="P38" s="1059"/>
      <c r="Q38" s="1069"/>
      <c r="R38" s="1070"/>
      <c r="S38" s="1070"/>
      <c r="T38" s="1070"/>
      <c r="U38" s="1070"/>
      <c r="V38" s="1070"/>
      <c r="W38" s="1070"/>
      <c r="X38" s="1070"/>
      <c r="Y38" s="1070"/>
      <c r="Z38" s="1070"/>
      <c r="AA38" s="1070"/>
      <c r="AB38" s="1070"/>
      <c r="AC38" s="1070"/>
      <c r="AD38" s="1070"/>
      <c r="AE38" s="1071"/>
      <c r="AF38" s="1063"/>
      <c r="AG38" s="1064"/>
      <c r="AH38" s="1064"/>
      <c r="AI38" s="1064"/>
      <c r="AJ38" s="1065"/>
      <c r="AK38" s="1006"/>
      <c r="AL38" s="997"/>
      <c r="AM38" s="997"/>
      <c r="AN38" s="997"/>
      <c r="AO38" s="997"/>
      <c r="AP38" s="997"/>
      <c r="AQ38" s="997"/>
      <c r="AR38" s="997"/>
      <c r="AS38" s="997"/>
      <c r="AT38" s="997"/>
      <c r="AU38" s="997"/>
      <c r="AV38" s="997"/>
      <c r="AW38" s="997"/>
      <c r="AX38" s="997"/>
      <c r="AY38" s="997"/>
      <c r="AZ38" s="1068"/>
      <c r="BA38" s="1068"/>
      <c r="BB38" s="1068"/>
      <c r="BC38" s="1068"/>
      <c r="BD38" s="1068"/>
      <c r="BE38" s="1052"/>
      <c r="BF38" s="1052"/>
      <c r="BG38" s="1052"/>
      <c r="BH38" s="1052"/>
      <c r="BI38" s="1053"/>
      <c r="BJ38" s="205"/>
      <c r="BK38" s="205"/>
      <c r="BL38" s="205"/>
      <c r="BM38" s="205"/>
      <c r="BN38" s="205"/>
      <c r="BO38" s="218"/>
      <c r="BP38" s="218"/>
      <c r="BQ38" s="215">
        <v>32</v>
      </c>
      <c r="BR38" s="216"/>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9"/>
    </row>
    <row r="39" spans="1:131" s="200" customFormat="1" ht="26.25" customHeight="1">
      <c r="A39" s="219">
        <v>12</v>
      </c>
      <c r="B39" s="1057"/>
      <c r="C39" s="1058"/>
      <c r="D39" s="1058"/>
      <c r="E39" s="1058"/>
      <c r="F39" s="1058"/>
      <c r="G39" s="1058"/>
      <c r="H39" s="1058"/>
      <c r="I39" s="1058"/>
      <c r="J39" s="1058"/>
      <c r="K39" s="1058"/>
      <c r="L39" s="1058"/>
      <c r="M39" s="1058"/>
      <c r="N39" s="1058"/>
      <c r="O39" s="1058"/>
      <c r="P39" s="1059"/>
      <c r="Q39" s="1069"/>
      <c r="R39" s="1070"/>
      <c r="S39" s="1070"/>
      <c r="T39" s="1070"/>
      <c r="U39" s="1070"/>
      <c r="V39" s="1070"/>
      <c r="W39" s="1070"/>
      <c r="X39" s="1070"/>
      <c r="Y39" s="1070"/>
      <c r="Z39" s="1070"/>
      <c r="AA39" s="1070"/>
      <c r="AB39" s="1070"/>
      <c r="AC39" s="1070"/>
      <c r="AD39" s="1070"/>
      <c r="AE39" s="1071"/>
      <c r="AF39" s="1063"/>
      <c r="AG39" s="1064"/>
      <c r="AH39" s="1064"/>
      <c r="AI39" s="1064"/>
      <c r="AJ39" s="1065"/>
      <c r="AK39" s="1006"/>
      <c r="AL39" s="997"/>
      <c r="AM39" s="997"/>
      <c r="AN39" s="997"/>
      <c r="AO39" s="997"/>
      <c r="AP39" s="997"/>
      <c r="AQ39" s="997"/>
      <c r="AR39" s="997"/>
      <c r="AS39" s="997"/>
      <c r="AT39" s="997"/>
      <c r="AU39" s="997"/>
      <c r="AV39" s="997"/>
      <c r="AW39" s="997"/>
      <c r="AX39" s="997"/>
      <c r="AY39" s="997"/>
      <c r="AZ39" s="1068"/>
      <c r="BA39" s="1068"/>
      <c r="BB39" s="1068"/>
      <c r="BC39" s="1068"/>
      <c r="BD39" s="1068"/>
      <c r="BE39" s="1052"/>
      <c r="BF39" s="1052"/>
      <c r="BG39" s="1052"/>
      <c r="BH39" s="1052"/>
      <c r="BI39" s="1053"/>
      <c r="BJ39" s="205"/>
      <c r="BK39" s="205"/>
      <c r="BL39" s="205"/>
      <c r="BM39" s="205"/>
      <c r="BN39" s="205"/>
      <c r="BO39" s="218"/>
      <c r="BP39" s="218"/>
      <c r="BQ39" s="215">
        <v>33</v>
      </c>
      <c r="BR39" s="216"/>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9"/>
    </row>
    <row r="40" spans="1:131" s="200" customFormat="1" ht="26.25" customHeight="1">
      <c r="A40" s="214">
        <v>13</v>
      </c>
      <c r="B40" s="1057"/>
      <c r="C40" s="1058"/>
      <c r="D40" s="1058"/>
      <c r="E40" s="1058"/>
      <c r="F40" s="1058"/>
      <c r="G40" s="1058"/>
      <c r="H40" s="1058"/>
      <c r="I40" s="1058"/>
      <c r="J40" s="1058"/>
      <c r="K40" s="1058"/>
      <c r="L40" s="1058"/>
      <c r="M40" s="1058"/>
      <c r="N40" s="1058"/>
      <c r="O40" s="1058"/>
      <c r="P40" s="1059"/>
      <c r="Q40" s="1069"/>
      <c r="R40" s="1070"/>
      <c r="S40" s="1070"/>
      <c r="T40" s="1070"/>
      <c r="U40" s="1070"/>
      <c r="V40" s="1070"/>
      <c r="W40" s="1070"/>
      <c r="X40" s="1070"/>
      <c r="Y40" s="1070"/>
      <c r="Z40" s="1070"/>
      <c r="AA40" s="1070"/>
      <c r="AB40" s="1070"/>
      <c r="AC40" s="1070"/>
      <c r="AD40" s="1070"/>
      <c r="AE40" s="1071"/>
      <c r="AF40" s="1063"/>
      <c r="AG40" s="1064"/>
      <c r="AH40" s="1064"/>
      <c r="AI40" s="1064"/>
      <c r="AJ40" s="1065"/>
      <c r="AK40" s="1006"/>
      <c r="AL40" s="997"/>
      <c r="AM40" s="997"/>
      <c r="AN40" s="997"/>
      <c r="AO40" s="997"/>
      <c r="AP40" s="997"/>
      <c r="AQ40" s="997"/>
      <c r="AR40" s="997"/>
      <c r="AS40" s="997"/>
      <c r="AT40" s="997"/>
      <c r="AU40" s="997"/>
      <c r="AV40" s="997"/>
      <c r="AW40" s="997"/>
      <c r="AX40" s="997"/>
      <c r="AY40" s="997"/>
      <c r="AZ40" s="1068"/>
      <c r="BA40" s="1068"/>
      <c r="BB40" s="1068"/>
      <c r="BC40" s="1068"/>
      <c r="BD40" s="1068"/>
      <c r="BE40" s="1052"/>
      <c r="BF40" s="1052"/>
      <c r="BG40" s="1052"/>
      <c r="BH40" s="1052"/>
      <c r="BI40" s="1053"/>
      <c r="BJ40" s="205"/>
      <c r="BK40" s="205"/>
      <c r="BL40" s="205"/>
      <c r="BM40" s="205"/>
      <c r="BN40" s="205"/>
      <c r="BO40" s="218"/>
      <c r="BP40" s="218"/>
      <c r="BQ40" s="215">
        <v>34</v>
      </c>
      <c r="BR40" s="216"/>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9"/>
    </row>
    <row r="41" spans="1:131" s="200" customFormat="1" ht="26.25" customHeight="1">
      <c r="A41" s="214">
        <v>14</v>
      </c>
      <c r="B41" s="1057"/>
      <c r="C41" s="1058"/>
      <c r="D41" s="1058"/>
      <c r="E41" s="1058"/>
      <c r="F41" s="1058"/>
      <c r="G41" s="1058"/>
      <c r="H41" s="1058"/>
      <c r="I41" s="1058"/>
      <c r="J41" s="1058"/>
      <c r="K41" s="1058"/>
      <c r="L41" s="1058"/>
      <c r="M41" s="1058"/>
      <c r="N41" s="1058"/>
      <c r="O41" s="1058"/>
      <c r="P41" s="1059"/>
      <c r="Q41" s="1069"/>
      <c r="R41" s="1070"/>
      <c r="S41" s="1070"/>
      <c r="T41" s="1070"/>
      <c r="U41" s="1070"/>
      <c r="V41" s="1070"/>
      <c r="W41" s="1070"/>
      <c r="X41" s="1070"/>
      <c r="Y41" s="1070"/>
      <c r="Z41" s="1070"/>
      <c r="AA41" s="1070"/>
      <c r="AB41" s="1070"/>
      <c r="AC41" s="1070"/>
      <c r="AD41" s="1070"/>
      <c r="AE41" s="1071"/>
      <c r="AF41" s="1063"/>
      <c r="AG41" s="1064"/>
      <c r="AH41" s="1064"/>
      <c r="AI41" s="1064"/>
      <c r="AJ41" s="1065"/>
      <c r="AK41" s="1006"/>
      <c r="AL41" s="997"/>
      <c r="AM41" s="997"/>
      <c r="AN41" s="997"/>
      <c r="AO41" s="997"/>
      <c r="AP41" s="997"/>
      <c r="AQ41" s="997"/>
      <c r="AR41" s="997"/>
      <c r="AS41" s="997"/>
      <c r="AT41" s="997"/>
      <c r="AU41" s="997"/>
      <c r="AV41" s="997"/>
      <c r="AW41" s="997"/>
      <c r="AX41" s="997"/>
      <c r="AY41" s="997"/>
      <c r="AZ41" s="1068"/>
      <c r="BA41" s="1068"/>
      <c r="BB41" s="1068"/>
      <c r="BC41" s="1068"/>
      <c r="BD41" s="1068"/>
      <c r="BE41" s="1052"/>
      <c r="BF41" s="1052"/>
      <c r="BG41" s="1052"/>
      <c r="BH41" s="1052"/>
      <c r="BI41" s="1053"/>
      <c r="BJ41" s="205"/>
      <c r="BK41" s="205"/>
      <c r="BL41" s="205"/>
      <c r="BM41" s="205"/>
      <c r="BN41" s="205"/>
      <c r="BO41" s="218"/>
      <c r="BP41" s="218"/>
      <c r="BQ41" s="215">
        <v>35</v>
      </c>
      <c r="BR41" s="216"/>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9"/>
    </row>
    <row r="42" spans="1:131" s="200" customFormat="1" ht="26.25" customHeight="1">
      <c r="A42" s="214">
        <v>15</v>
      </c>
      <c r="B42" s="1057"/>
      <c r="C42" s="1058"/>
      <c r="D42" s="1058"/>
      <c r="E42" s="1058"/>
      <c r="F42" s="1058"/>
      <c r="G42" s="1058"/>
      <c r="H42" s="1058"/>
      <c r="I42" s="1058"/>
      <c r="J42" s="1058"/>
      <c r="K42" s="1058"/>
      <c r="L42" s="1058"/>
      <c r="M42" s="1058"/>
      <c r="N42" s="1058"/>
      <c r="O42" s="1058"/>
      <c r="P42" s="1059"/>
      <c r="Q42" s="1069"/>
      <c r="R42" s="1070"/>
      <c r="S42" s="1070"/>
      <c r="T42" s="1070"/>
      <c r="U42" s="1070"/>
      <c r="V42" s="1070"/>
      <c r="W42" s="1070"/>
      <c r="X42" s="1070"/>
      <c r="Y42" s="1070"/>
      <c r="Z42" s="1070"/>
      <c r="AA42" s="1070"/>
      <c r="AB42" s="1070"/>
      <c r="AC42" s="1070"/>
      <c r="AD42" s="1070"/>
      <c r="AE42" s="1071"/>
      <c r="AF42" s="1063"/>
      <c r="AG42" s="1064"/>
      <c r="AH42" s="1064"/>
      <c r="AI42" s="1064"/>
      <c r="AJ42" s="1065"/>
      <c r="AK42" s="1006"/>
      <c r="AL42" s="997"/>
      <c r="AM42" s="997"/>
      <c r="AN42" s="997"/>
      <c r="AO42" s="997"/>
      <c r="AP42" s="997"/>
      <c r="AQ42" s="997"/>
      <c r="AR42" s="997"/>
      <c r="AS42" s="997"/>
      <c r="AT42" s="997"/>
      <c r="AU42" s="997"/>
      <c r="AV42" s="997"/>
      <c r="AW42" s="997"/>
      <c r="AX42" s="997"/>
      <c r="AY42" s="997"/>
      <c r="AZ42" s="1068"/>
      <c r="BA42" s="1068"/>
      <c r="BB42" s="1068"/>
      <c r="BC42" s="1068"/>
      <c r="BD42" s="1068"/>
      <c r="BE42" s="1052"/>
      <c r="BF42" s="1052"/>
      <c r="BG42" s="1052"/>
      <c r="BH42" s="1052"/>
      <c r="BI42" s="1053"/>
      <c r="BJ42" s="205"/>
      <c r="BK42" s="205"/>
      <c r="BL42" s="205"/>
      <c r="BM42" s="205"/>
      <c r="BN42" s="205"/>
      <c r="BO42" s="218"/>
      <c r="BP42" s="218"/>
      <c r="BQ42" s="215">
        <v>36</v>
      </c>
      <c r="BR42" s="216"/>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9"/>
    </row>
    <row r="43" spans="1:131" s="200" customFormat="1" ht="26.25" customHeight="1">
      <c r="A43" s="214">
        <v>16</v>
      </c>
      <c r="B43" s="1057"/>
      <c r="C43" s="1058"/>
      <c r="D43" s="1058"/>
      <c r="E43" s="1058"/>
      <c r="F43" s="1058"/>
      <c r="G43" s="1058"/>
      <c r="H43" s="1058"/>
      <c r="I43" s="1058"/>
      <c r="J43" s="1058"/>
      <c r="K43" s="1058"/>
      <c r="L43" s="1058"/>
      <c r="M43" s="1058"/>
      <c r="N43" s="1058"/>
      <c r="O43" s="1058"/>
      <c r="P43" s="1059"/>
      <c r="Q43" s="1069"/>
      <c r="R43" s="1070"/>
      <c r="S43" s="1070"/>
      <c r="T43" s="1070"/>
      <c r="U43" s="1070"/>
      <c r="V43" s="1070"/>
      <c r="W43" s="1070"/>
      <c r="X43" s="1070"/>
      <c r="Y43" s="1070"/>
      <c r="Z43" s="1070"/>
      <c r="AA43" s="1070"/>
      <c r="AB43" s="1070"/>
      <c r="AC43" s="1070"/>
      <c r="AD43" s="1070"/>
      <c r="AE43" s="1071"/>
      <c r="AF43" s="1063"/>
      <c r="AG43" s="1064"/>
      <c r="AH43" s="1064"/>
      <c r="AI43" s="1064"/>
      <c r="AJ43" s="1065"/>
      <c r="AK43" s="1006"/>
      <c r="AL43" s="997"/>
      <c r="AM43" s="997"/>
      <c r="AN43" s="997"/>
      <c r="AO43" s="997"/>
      <c r="AP43" s="997"/>
      <c r="AQ43" s="997"/>
      <c r="AR43" s="997"/>
      <c r="AS43" s="997"/>
      <c r="AT43" s="997"/>
      <c r="AU43" s="997"/>
      <c r="AV43" s="997"/>
      <c r="AW43" s="997"/>
      <c r="AX43" s="997"/>
      <c r="AY43" s="997"/>
      <c r="AZ43" s="1068"/>
      <c r="BA43" s="1068"/>
      <c r="BB43" s="1068"/>
      <c r="BC43" s="1068"/>
      <c r="BD43" s="1068"/>
      <c r="BE43" s="1052"/>
      <c r="BF43" s="1052"/>
      <c r="BG43" s="1052"/>
      <c r="BH43" s="1052"/>
      <c r="BI43" s="1053"/>
      <c r="BJ43" s="205"/>
      <c r="BK43" s="205"/>
      <c r="BL43" s="205"/>
      <c r="BM43" s="205"/>
      <c r="BN43" s="205"/>
      <c r="BO43" s="218"/>
      <c r="BP43" s="218"/>
      <c r="BQ43" s="215">
        <v>37</v>
      </c>
      <c r="BR43" s="216"/>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9"/>
    </row>
    <row r="44" spans="1:131" s="200" customFormat="1" ht="26.25" customHeight="1">
      <c r="A44" s="214">
        <v>17</v>
      </c>
      <c r="B44" s="1057"/>
      <c r="C44" s="1058"/>
      <c r="D44" s="1058"/>
      <c r="E44" s="1058"/>
      <c r="F44" s="1058"/>
      <c r="G44" s="1058"/>
      <c r="H44" s="1058"/>
      <c r="I44" s="1058"/>
      <c r="J44" s="1058"/>
      <c r="K44" s="1058"/>
      <c r="L44" s="1058"/>
      <c r="M44" s="1058"/>
      <c r="N44" s="1058"/>
      <c r="O44" s="1058"/>
      <c r="P44" s="1059"/>
      <c r="Q44" s="1069"/>
      <c r="R44" s="1070"/>
      <c r="S44" s="1070"/>
      <c r="T44" s="1070"/>
      <c r="U44" s="1070"/>
      <c r="V44" s="1070"/>
      <c r="W44" s="1070"/>
      <c r="X44" s="1070"/>
      <c r="Y44" s="1070"/>
      <c r="Z44" s="1070"/>
      <c r="AA44" s="1070"/>
      <c r="AB44" s="1070"/>
      <c r="AC44" s="1070"/>
      <c r="AD44" s="1070"/>
      <c r="AE44" s="1071"/>
      <c r="AF44" s="1063"/>
      <c r="AG44" s="1064"/>
      <c r="AH44" s="1064"/>
      <c r="AI44" s="1064"/>
      <c r="AJ44" s="1065"/>
      <c r="AK44" s="1006"/>
      <c r="AL44" s="997"/>
      <c r="AM44" s="997"/>
      <c r="AN44" s="997"/>
      <c r="AO44" s="997"/>
      <c r="AP44" s="997"/>
      <c r="AQ44" s="997"/>
      <c r="AR44" s="997"/>
      <c r="AS44" s="997"/>
      <c r="AT44" s="997"/>
      <c r="AU44" s="997"/>
      <c r="AV44" s="997"/>
      <c r="AW44" s="997"/>
      <c r="AX44" s="997"/>
      <c r="AY44" s="997"/>
      <c r="AZ44" s="1068"/>
      <c r="BA44" s="1068"/>
      <c r="BB44" s="1068"/>
      <c r="BC44" s="1068"/>
      <c r="BD44" s="1068"/>
      <c r="BE44" s="1052"/>
      <c r="BF44" s="1052"/>
      <c r="BG44" s="1052"/>
      <c r="BH44" s="1052"/>
      <c r="BI44" s="1053"/>
      <c r="BJ44" s="205"/>
      <c r="BK44" s="205"/>
      <c r="BL44" s="205"/>
      <c r="BM44" s="205"/>
      <c r="BN44" s="205"/>
      <c r="BO44" s="218"/>
      <c r="BP44" s="218"/>
      <c r="BQ44" s="215">
        <v>38</v>
      </c>
      <c r="BR44" s="216"/>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9"/>
    </row>
    <row r="45" spans="1:131" s="200" customFormat="1" ht="26.25" customHeight="1">
      <c r="A45" s="214">
        <v>18</v>
      </c>
      <c r="B45" s="1057"/>
      <c r="C45" s="1058"/>
      <c r="D45" s="1058"/>
      <c r="E45" s="1058"/>
      <c r="F45" s="1058"/>
      <c r="G45" s="1058"/>
      <c r="H45" s="1058"/>
      <c r="I45" s="1058"/>
      <c r="J45" s="1058"/>
      <c r="K45" s="1058"/>
      <c r="L45" s="1058"/>
      <c r="M45" s="1058"/>
      <c r="N45" s="1058"/>
      <c r="O45" s="1058"/>
      <c r="P45" s="1059"/>
      <c r="Q45" s="1069"/>
      <c r="R45" s="1070"/>
      <c r="S45" s="1070"/>
      <c r="T45" s="1070"/>
      <c r="U45" s="1070"/>
      <c r="V45" s="1070"/>
      <c r="W45" s="1070"/>
      <c r="X45" s="1070"/>
      <c r="Y45" s="1070"/>
      <c r="Z45" s="1070"/>
      <c r="AA45" s="1070"/>
      <c r="AB45" s="1070"/>
      <c r="AC45" s="1070"/>
      <c r="AD45" s="1070"/>
      <c r="AE45" s="1071"/>
      <c r="AF45" s="1063"/>
      <c r="AG45" s="1064"/>
      <c r="AH45" s="1064"/>
      <c r="AI45" s="1064"/>
      <c r="AJ45" s="1065"/>
      <c r="AK45" s="1006"/>
      <c r="AL45" s="997"/>
      <c r="AM45" s="997"/>
      <c r="AN45" s="997"/>
      <c r="AO45" s="997"/>
      <c r="AP45" s="997"/>
      <c r="AQ45" s="997"/>
      <c r="AR45" s="997"/>
      <c r="AS45" s="997"/>
      <c r="AT45" s="997"/>
      <c r="AU45" s="997"/>
      <c r="AV45" s="997"/>
      <c r="AW45" s="997"/>
      <c r="AX45" s="997"/>
      <c r="AY45" s="997"/>
      <c r="AZ45" s="1068"/>
      <c r="BA45" s="1068"/>
      <c r="BB45" s="1068"/>
      <c r="BC45" s="1068"/>
      <c r="BD45" s="1068"/>
      <c r="BE45" s="1052"/>
      <c r="BF45" s="1052"/>
      <c r="BG45" s="1052"/>
      <c r="BH45" s="1052"/>
      <c r="BI45" s="1053"/>
      <c r="BJ45" s="205"/>
      <c r="BK45" s="205"/>
      <c r="BL45" s="205"/>
      <c r="BM45" s="205"/>
      <c r="BN45" s="205"/>
      <c r="BO45" s="218"/>
      <c r="BP45" s="218"/>
      <c r="BQ45" s="215">
        <v>39</v>
      </c>
      <c r="BR45" s="216"/>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9"/>
    </row>
    <row r="46" spans="1:131" s="200" customFormat="1" ht="26.25" customHeight="1">
      <c r="A46" s="214">
        <v>19</v>
      </c>
      <c r="B46" s="1057"/>
      <c r="C46" s="1058"/>
      <c r="D46" s="1058"/>
      <c r="E46" s="1058"/>
      <c r="F46" s="1058"/>
      <c r="G46" s="1058"/>
      <c r="H46" s="1058"/>
      <c r="I46" s="1058"/>
      <c r="J46" s="1058"/>
      <c r="K46" s="1058"/>
      <c r="L46" s="1058"/>
      <c r="M46" s="1058"/>
      <c r="N46" s="1058"/>
      <c r="O46" s="1058"/>
      <c r="P46" s="1059"/>
      <c r="Q46" s="1069"/>
      <c r="R46" s="1070"/>
      <c r="S46" s="1070"/>
      <c r="T46" s="1070"/>
      <c r="U46" s="1070"/>
      <c r="V46" s="1070"/>
      <c r="W46" s="1070"/>
      <c r="X46" s="1070"/>
      <c r="Y46" s="1070"/>
      <c r="Z46" s="1070"/>
      <c r="AA46" s="1070"/>
      <c r="AB46" s="1070"/>
      <c r="AC46" s="1070"/>
      <c r="AD46" s="1070"/>
      <c r="AE46" s="1071"/>
      <c r="AF46" s="1063"/>
      <c r="AG46" s="1064"/>
      <c r="AH46" s="1064"/>
      <c r="AI46" s="1064"/>
      <c r="AJ46" s="1065"/>
      <c r="AK46" s="1006"/>
      <c r="AL46" s="997"/>
      <c r="AM46" s="997"/>
      <c r="AN46" s="997"/>
      <c r="AO46" s="997"/>
      <c r="AP46" s="997"/>
      <c r="AQ46" s="997"/>
      <c r="AR46" s="997"/>
      <c r="AS46" s="997"/>
      <c r="AT46" s="997"/>
      <c r="AU46" s="997"/>
      <c r="AV46" s="997"/>
      <c r="AW46" s="997"/>
      <c r="AX46" s="997"/>
      <c r="AY46" s="997"/>
      <c r="AZ46" s="1068"/>
      <c r="BA46" s="1068"/>
      <c r="BB46" s="1068"/>
      <c r="BC46" s="1068"/>
      <c r="BD46" s="1068"/>
      <c r="BE46" s="1052"/>
      <c r="BF46" s="1052"/>
      <c r="BG46" s="1052"/>
      <c r="BH46" s="1052"/>
      <c r="BI46" s="1053"/>
      <c r="BJ46" s="205"/>
      <c r="BK46" s="205"/>
      <c r="BL46" s="205"/>
      <c r="BM46" s="205"/>
      <c r="BN46" s="205"/>
      <c r="BO46" s="218"/>
      <c r="BP46" s="218"/>
      <c r="BQ46" s="215">
        <v>40</v>
      </c>
      <c r="BR46" s="216"/>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9"/>
    </row>
    <row r="47" spans="1:131" s="200" customFormat="1" ht="26.25" customHeight="1">
      <c r="A47" s="214">
        <v>20</v>
      </c>
      <c r="B47" s="1057"/>
      <c r="C47" s="1058"/>
      <c r="D47" s="1058"/>
      <c r="E47" s="1058"/>
      <c r="F47" s="1058"/>
      <c r="G47" s="1058"/>
      <c r="H47" s="1058"/>
      <c r="I47" s="1058"/>
      <c r="J47" s="1058"/>
      <c r="K47" s="1058"/>
      <c r="L47" s="1058"/>
      <c r="M47" s="1058"/>
      <c r="N47" s="1058"/>
      <c r="O47" s="1058"/>
      <c r="P47" s="1059"/>
      <c r="Q47" s="1069"/>
      <c r="R47" s="1070"/>
      <c r="S47" s="1070"/>
      <c r="T47" s="1070"/>
      <c r="U47" s="1070"/>
      <c r="V47" s="1070"/>
      <c r="W47" s="1070"/>
      <c r="X47" s="1070"/>
      <c r="Y47" s="1070"/>
      <c r="Z47" s="1070"/>
      <c r="AA47" s="1070"/>
      <c r="AB47" s="1070"/>
      <c r="AC47" s="1070"/>
      <c r="AD47" s="1070"/>
      <c r="AE47" s="1071"/>
      <c r="AF47" s="1063"/>
      <c r="AG47" s="1064"/>
      <c r="AH47" s="1064"/>
      <c r="AI47" s="1064"/>
      <c r="AJ47" s="1065"/>
      <c r="AK47" s="1006"/>
      <c r="AL47" s="997"/>
      <c r="AM47" s="997"/>
      <c r="AN47" s="997"/>
      <c r="AO47" s="997"/>
      <c r="AP47" s="997"/>
      <c r="AQ47" s="997"/>
      <c r="AR47" s="997"/>
      <c r="AS47" s="997"/>
      <c r="AT47" s="997"/>
      <c r="AU47" s="997"/>
      <c r="AV47" s="997"/>
      <c r="AW47" s="997"/>
      <c r="AX47" s="997"/>
      <c r="AY47" s="997"/>
      <c r="AZ47" s="1068"/>
      <c r="BA47" s="1068"/>
      <c r="BB47" s="1068"/>
      <c r="BC47" s="1068"/>
      <c r="BD47" s="1068"/>
      <c r="BE47" s="1052"/>
      <c r="BF47" s="1052"/>
      <c r="BG47" s="1052"/>
      <c r="BH47" s="1052"/>
      <c r="BI47" s="1053"/>
      <c r="BJ47" s="205"/>
      <c r="BK47" s="205"/>
      <c r="BL47" s="205"/>
      <c r="BM47" s="205"/>
      <c r="BN47" s="205"/>
      <c r="BO47" s="218"/>
      <c r="BP47" s="218"/>
      <c r="BQ47" s="215">
        <v>41</v>
      </c>
      <c r="BR47" s="216"/>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9"/>
    </row>
    <row r="48" spans="1:131" s="200" customFormat="1" ht="26.25" customHeight="1">
      <c r="A48" s="214">
        <v>21</v>
      </c>
      <c r="B48" s="1057"/>
      <c r="C48" s="1058"/>
      <c r="D48" s="1058"/>
      <c r="E48" s="1058"/>
      <c r="F48" s="1058"/>
      <c r="G48" s="1058"/>
      <c r="H48" s="1058"/>
      <c r="I48" s="1058"/>
      <c r="J48" s="1058"/>
      <c r="K48" s="1058"/>
      <c r="L48" s="1058"/>
      <c r="M48" s="1058"/>
      <c r="N48" s="1058"/>
      <c r="O48" s="1058"/>
      <c r="P48" s="1059"/>
      <c r="Q48" s="1069"/>
      <c r="R48" s="1070"/>
      <c r="S48" s="1070"/>
      <c r="T48" s="1070"/>
      <c r="U48" s="1070"/>
      <c r="V48" s="1070"/>
      <c r="W48" s="1070"/>
      <c r="X48" s="1070"/>
      <c r="Y48" s="1070"/>
      <c r="Z48" s="1070"/>
      <c r="AA48" s="1070"/>
      <c r="AB48" s="1070"/>
      <c r="AC48" s="1070"/>
      <c r="AD48" s="1070"/>
      <c r="AE48" s="1071"/>
      <c r="AF48" s="1063"/>
      <c r="AG48" s="1064"/>
      <c r="AH48" s="1064"/>
      <c r="AI48" s="1064"/>
      <c r="AJ48" s="1065"/>
      <c r="AK48" s="1006"/>
      <c r="AL48" s="997"/>
      <c r="AM48" s="997"/>
      <c r="AN48" s="997"/>
      <c r="AO48" s="997"/>
      <c r="AP48" s="997"/>
      <c r="AQ48" s="997"/>
      <c r="AR48" s="997"/>
      <c r="AS48" s="997"/>
      <c r="AT48" s="997"/>
      <c r="AU48" s="997"/>
      <c r="AV48" s="997"/>
      <c r="AW48" s="997"/>
      <c r="AX48" s="997"/>
      <c r="AY48" s="997"/>
      <c r="AZ48" s="1068"/>
      <c r="BA48" s="1068"/>
      <c r="BB48" s="1068"/>
      <c r="BC48" s="1068"/>
      <c r="BD48" s="1068"/>
      <c r="BE48" s="1052"/>
      <c r="BF48" s="1052"/>
      <c r="BG48" s="1052"/>
      <c r="BH48" s="1052"/>
      <c r="BI48" s="1053"/>
      <c r="BJ48" s="205"/>
      <c r="BK48" s="205"/>
      <c r="BL48" s="205"/>
      <c r="BM48" s="205"/>
      <c r="BN48" s="205"/>
      <c r="BO48" s="218"/>
      <c r="BP48" s="218"/>
      <c r="BQ48" s="215">
        <v>42</v>
      </c>
      <c r="BR48" s="216"/>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9"/>
    </row>
    <row r="49" spans="1:131" s="200" customFormat="1" ht="26.25" customHeight="1">
      <c r="A49" s="214">
        <v>22</v>
      </c>
      <c r="B49" s="1057"/>
      <c r="C49" s="1058"/>
      <c r="D49" s="1058"/>
      <c r="E49" s="1058"/>
      <c r="F49" s="1058"/>
      <c r="G49" s="1058"/>
      <c r="H49" s="1058"/>
      <c r="I49" s="1058"/>
      <c r="J49" s="1058"/>
      <c r="K49" s="1058"/>
      <c r="L49" s="1058"/>
      <c r="M49" s="1058"/>
      <c r="N49" s="1058"/>
      <c r="O49" s="1058"/>
      <c r="P49" s="1059"/>
      <c r="Q49" s="1069"/>
      <c r="R49" s="1070"/>
      <c r="S49" s="1070"/>
      <c r="T49" s="1070"/>
      <c r="U49" s="1070"/>
      <c r="V49" s="1070"/>
      <c r="W49" s="1070"/>
      <c r="X49" s="1070"/>
      <c r="Y49" s="1070"/>
      <c r="Z49" s="1070"/>
      <c r="AA49" s="1070"/>
      <c r="AB49" s="1070"/>
      <c r="AC49" s="1070"/>
      <c r="AD49" s="1070"/>
      <c r="AE49" s="1071"/>
      <c r="AF49" s="1063"/>
      <c r="AG49" s="1064"/>
      <c r="AH49" s="1064"/>
      <c r="AI49" s="1064"/>
      <c r="AJ49" s="1065"/>
      <c r="AK49" s="1006"/>
      <c r="AL49" s="997"/>
      <c r="AM49" s="997"/>
      <c r="AN49" s="997"/>
      <c r="AO49" s="997"/>
      <c r="AP49" s="997"/>
      <c r="AQ49" s="997"/>
      <c r="AR49" s="997"/>
      <c r="AS49" s="997"/>
      <c r="AT49" s="997"/>
      <c r="AU49" s="997"/>
      <c r="AV49" s="997"/>
      <c r="AW49" s="997"/>
      <c r="AX49" s="997"/>
      <c r="AY49" s="997"/>
      <c r="AZ49" s="1068"/>
      <c r="BA49" s="1068"/>
      <c r="BB49" s="1068"/>
      <c r="BC49" s="1068"/>
      <c r="BD49" s="1068"/>
      <c r="BE49" s="1052"/>
      <c r="BF49" s="1052"/>
      <c r="BG49" s="1052"/>
      <c r="BH49" s="1052"/>
      <c r="BI49" s="1053"/>
      <c r="BJ49" s="205"/>
      <c r="BK49" s="205"/>
      <c r="BL49" s="205"/>
      <c r="BM49" s="205"/>
      <c r="BN49" s="205"/>
      <c r="BO49" s="218"/>
      <c r="BP49" s="218"/>
      <c r="BQ49" s="215">
        <v>43</v>
      </c>
      <c r="BR49" s="216"/>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9"/>
    </row>
    <row r="50" spans="1:131" s="200" customFormat="1" ht="26.25" customHeight="1">
      <c r="A50" s="214">
        <v>23</v>
      </c>
      <c r="B50" s="1057"/>
      <c r="C50" s="1058"/>
      <c r="D50" s="1058"/>
      <c r="E50" s="1058"/>
      <c r="F50" s="1058"/>
      <c r="G50" s="1058"/>
      <c r="H50" s="1058"/>
      <c r="I50" s="1058"/>
      <c r="J50" s="1058"/>
      <c r="K50" s="1058"/>
      <c r="L50" s="1058"/>
      <c r="M50" s="1058"/>
      <c r="N50" s="1058"/>
      <c r="O50" s="1058"/>
      <c r="P50" s="1059"/>
      <c r="Q50" s="1060"/>
      <c r="R50" s="1061"/>
      <c r="S50" s="1061"/>
      <c r="T50" s="1061"/>
      <c r="U50" s="1061"/>
      <c r="V50" s="1061"/>
      <c r="W50" s="1061"/>
      <c r="X50" s="1061"/>
      <c r="Y50" s="1061"/>
      <c r="Z50" s="1061"/>
      <c r="AA50" s="1061"/>
      <c r="AB50" s="1061"/>
      <c r="AC50" s="1061"/>
      <c r="AD50" s="1061"/>
      <c r="AE50" s="1062"/>
      <c r="AF50" s="1063"/>
      <c r="AG50" s="1064"/>
      <c r="AH50" s="1064"/>
      <c r="AI50" s="1064"/>
      <c r="AJ50" s="1065"/>
      <c r="AK50" s="1066"/>
      <c r="AL50" s="1061"/>
      <c r="AM50" s="1061"/>
      <c r="AN50" s="1061"/>
      <c r="AO50" s="1061"/>
      <c r="AP50" s="1061"/>
      <c r="AQ50" s="1061"/>
      <c r="AR50" s="1061"/>
      <c r="AS50" s="1061"/>
      <c r="AT50" s="1061"/>
      <c r="AU50" s="1061"/>
      <c r="AV50" s="1061"/>
      <c r="AW50" s="1061"/>
      <c r="AX50" s="1061"/>
      <c r="AY50" s="1061"/>
      <c r="AZ50" s="1067"/>
      <c r="BA50" s="1067"/>
      <c r="BB50" s="1067"/>
      <c r="BC50" s="1067"/>
      <c r="BD50" s="1067"/>
      <c r="BE50" s="1052"/>
      <c r="BF50" s="1052"/>
      <c r="BG50" s="1052"/>
      <c r="BH50" s="1052"/>
      <c r="BI50" s="1053"/>
      <c r="BJ50" s="205"/>
      <c r="BK50" s="205"/>
      <c r="BL50" s="205"/>
      <c r="BM50" s="205"/>
      <c r="BN50" s="205"/>
      <c r="BO50" s="218"/>
      <c r="BP50" s="218"/>
      <c r="BQ50" s="215">
        <v>44</v>
      </c>
      <c r="BR50" s="216"/>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9"/>
    </row>
    <row r="51" spans="1:131" s="200" customFormat="1" ht="26.25" customHeight="1">
      <c r="A51" s="214">
        <v>24</v>
      </c>
      <c r="B51" s="1057"/>
      <c r="C51" s="1058"/>
      <c r="D51" s="1058"/>
      <c r="E51" s="1058"/>
      <c r="F51" s="1058"/>
      <c r="G51" s="1058"/>
      <c r="H51" s="1058"/>
      <c r="I51" s="1058"/>
      <c r="J51" s="1058"/>
      <c r="K51" s="1058"/>
      <c r="L51" s="1058"/>
      <c r="M51" s="1058"/>
      <c r="N51" s="1058"/>
      <c r="O51" s="1058"/>
      <c r="P51" s="1059"/>
      <c r="Q51" s="1060"/>
      <c r="R51" s="1061"/>
      <c r="S51" s="1061"/>
      <c r="T51" s="1061"/>
      <c r="U51" s="1061"/>
      <c r="V51" s="1061"/>
      <c r="W51" s="1061"/>
      <c r="X51" s="1061"/>
      <c r="Y51" s="1061"/>
      <c r="Z51" s="1061"/>
      <c r="AA51" s="1061"/>
      <c r="AB51" s="1061"/>
      <c r="AC51" s="1061"/>
      <c r="AD51" s="1061"/>
      <c r="AE51" s="1062"/>
      <c r="AF51" s="1063"/>
      <c r="AG51" s="1064"/>
      <c r="AH51" s="1064"/>
      <c r="AI51" s="1064"/>
      <c r="AJ51" s="1065"/>
      <c r="AK51" s="1066"/>
      <c r="AL51" s="1061"/>
      <c r="AM51" s="1061"/>
      <c r="AN51" s="1061"/>
      <c r="AO51" s="1061"/>
      <c r="AP51" s="1061"/>
      <c r="AQ51" s="1061"/>
      <c r="AR51" s="1061"/>
      <c r="AS51" s="1061"/>
      <c r="AT51" s="1061"/>
      <c r="AU51" s="1061"/>
      <c r="AV51" s="1061"/>
      <c r="AW51" s="1061"/>
      <c r="AX51" s="1061"/>
      <c r="AY51" s="1061"/>
      <c r="AZ51" s="1067"/>
      <c r="BA51" s="1067"/>
      <c r="BB51" s="1067"/>
      <c r="BC51" s="1067"/>
      <c r="BD51" s="1067"/>
      <c r="BE51" s="1052"/>
      <c r="BF51" s="1052"/>
      <c r="BG51" s="1052"/>
      <c r="BH51" s="1052"/>
      <c r="BI51" s="1053"/>
      <c r="BJ51" s="205"/>
      <c r="BK51" s="205"/>
      <c r="BL51" s="205"/>
      <c r="BM51" s="205"/>
      <c r="BN51" s="205"/>
      <c r="BO51" s="218"/>
      <c r="BP51" s="218"/>
      <c r="BQ51" s="215">
        <v>45</v>
      </c>
      <c r="BR51" s="216"/>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9"/>
    </row>
    <row r="52" spans="1:131" s="200" customFormat="1" ht="26.25" customHeight="1">
      <c r="A52" s="214">
        <v>25</v>
      </c>
      <c r="B52" s="1057"/>
      <c r="C52" s="1058"/>
      <c r="D52" s="1058"/>
      <c r="E52" s="1058"/>
      <c r="F52" s="1058"/>
      <c r="G52" s="1058"/>
      <c r="H52" s="1058"/>
      <c r="I52" s="1058"/>
      <c r="J52" s="1058"/>
      <c r="K52" s="1058"/>
      <c r="L52" s="1058"/>
      <c r="M52" s="1058"/>
      <c r="N52" s="1058"/>
      <c r="O52" s="1058"/>
      <c r="P52" s="1059"/>
      <c r="Q52" s="1060"/>
      <c r="R52" s="1061"/>
      <c r="S52" s="1061"/>
      <c r="T52" s="1061"/>
      <c r="U52" s="1061"/>
      <c r="V52" s="1061"/>
      <c r="W52" s="1061"/>
      <c r="X52" s="1061"/>
      <c r="Y52" s="1061"/>
      <c r="Z52" s="1061"/>
      <c r="AA52" s="1061"/>
      <c r="AB52" s="1061"/>
      <c r="AC52" s="1061"/>
      <c r="AD52" s="1061"/>
      <c r="AE52" s="1062"/>
      <c r="AF52" s="1063"/>
      <c r="AG52" s="1064"/>
      <c r="AH52" s="1064"/>
      <c r="AI52" s="1064"/>
      <c r="AJ52" s="1065"/>
      <c r="AK52" s="1066"/>
      <c r="AL52" s="1061"/>
      <c r="AM52" s="1061"/>
      <c r="AN52" s="1061"/>
      <c r="AO52" s="1061"/>
      <c r="AP52" s="1061"/>
      <c r="AQ52" s="1061"/>
      <c r="AR52" s="1061"/>
      <c r="AS52" s="1061"/>
      <c r="AT52" s="1061"/>
      <c r="AU52" s="1061"/>
      <c r="AV52" s="1061"/>
      <c r="AW52" s="1061"/>
      <c r="AX52" s="1061"/>
      <c r="AY52" s="1061"/>
      <c r="AZ52" s="1067"/>
      <c r="BA52" s="1067"/>
      <c r="BB52" s="1067"/>
      <c r="BC52" s="1067"/>
      <c r="BD52" s="1067"/>
      <c r="BE52" s="1052"/>
      <c r="BF52" s="1052"/>
      <c r="BG52" s="1052"/>
      <c r="BH52" s="1052"/>
      <c r="BI52" s="1053"/>
      <c r="BJ52" s="205"/>
      <c r="BK52" s="205"/>
      <c r="BL52" s="205"/>
      <c r="BM52" s="205"/>
      <c r="BN52" s="205"/>
      <c r="BO52" s="218"/>
      <c r="BP52" s="218"/>
      <c r="BQ52" s="215">
        <v>46</v>
      </c>
      <c r="BR52" s="216"/>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9"/>
    </row>
    <row r="53" spans="1:131" s="200" customFormat="1" ht="26.25" customHeight="1">
      <c r="A53" s="214">
        <v>26</v>
      </c>
      <c r="B53" s="1057"/>
      <c r="C53" s="1058"/>
      <c r="D53" s="1058"/>
      <c r="E53" s="1058"/>
      <c r="F53" s="1058"/>
      <c r="G53" s="1058"/>
      <c r="H53" s="1058"/>
      <c r="I53" s="1058"/>
      <c r="J53" s="1058"/>
      <c r="K53" s="1058"/>
      <c r="L53" s="1058"/>
      <c r="M53" s="1058"/>
      <c r="N53" s="1058"/>
      <c r="O53" s="1058"/>
      <c r="P53" s="1059"/>
      <c r="Q53" s="1060"/>
      <c r="R53" s="1061"/>
      <c r="S53" s="1061"/>
      <c r="T53" s="1061"/>
      <c r="U53" s="1061"/>
      <c r="V53" s="1061"/>
      <c r="W53" s="1061"/>
      <c r="X53" s="1061"/>
      <c r="Y53" s="1061"/>
      <c r="Z53" s="1061"/>
      <c r="AA53" s="1061"/>
      <c r="AB53" s="1061"/>
      <c r="AC53" s="1061"/>
      <c r="AD53" s="1061"/>
      <c r="AE53" s="1062"/>
      <c r="AF53" s="1063"/>
      <c r="AG53" s="1064"/>
      <c r="AH53" s="1064"/>
      <c r="AI53" s="1064"/>
      <c r="AJ53" s="1065"/>
      <c r="AK53" s="1066"/>
      <c r="AL53" s="1061"/>
      <c r="AM53" s="1061"/>
      <c r="AN53" s="1061"/>
      <c r="AO53" s="1061"/>
      <c r="AP53" s="1061"/>
      <c r="AQ53" s="1061"/>
      <c r="AR53" s="1061"/>
      <c r="AS53" s="1061"/>
      <c r="AT53" s="1061"/>
      <c r="AU53" s="1061"/>
      <c r="AV53" s="1061"/>
      <c r="AW53" s="1061"/>
      <c r="AX53" s="1061"/>
      <c r="AY53" s="1061"/>
      <c r="AZ53" s="1067"/>
      <c r="BA53" s="1067"/>
      <c r="BB53" s="1067"/>
      <c r="BC53" s="1067"/>
      <c r="BD53" s="1067"/>
      <c r="BE53" s="1052"/>
      <c r="BF53" s="1052"/>
      <c r="BG53" s="1052"/>
      <c r="BH53" s="1052"/>
      <c r="BI53" s="1053"/>
      <c r="BJ53" s="205"/>
      <c r="BK53" s="205"/>
      <c r="BL53" s="205"/>
      <c r="BM53" s="205"/>
      <c r="BN53" s="205"/>
      <c r="BO53" s="218"/>
      <c r="BP53" s="218"/>
      <c r="BQ53" s="215">
        <v>47</v>
      </c>
      <c r="BR53" s="216"/>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9"/>
    </row>
    <row r="54" spans="1:131" s="200" customFormat="1" ht="26.25" customHeight="1">
      <c r="A54" s="214">
        <v>27</v>
      </c>
      <c r="B54" s="1057"/>
      <c r="C54" s="1058"/>
      <c r="D54" s="1058"/>
      <c r="E54" s="1058"/>
      <c r="F54" s="1058"/>
      <c r="G54" s="1058"/>
      <c r="H54" s="1058"/>
      <c r="I54" s="1058"/>
      <c r="J54" s="1058"/>
      <c r="K54" s="1058"/>
      <c r="L54" s="1058"/>
      <c r="M54" s="1058"/>
      <c r="N54" s="1058"/>
      <c r="O54" s="1058"/>
      <c r="P54" s="1059"/>
      <c r="Q54" s="1060"/>
      <c r="R54" s="1061"/>
      <c r="S54" s="1061"/>
      <c r="T54" s="1061"/>
      <c r="U54" s="1061"/>
      <c r="V54" s="1061"/>
      <c r="W54" s="1061"/>
      <c r="X54" s="1061"/>
      <c r="Y54" s="1061"/>
      <c r="Z54" s="1061"/>
      <c r="AA54" s="1061"/>
      <c r="AB54" s="1061"/>
      <c r="AC54" s="1061"/>
      <c r="AD54" s="1061"/>
      <c r="AE54" s="1062"/>
      <c r="AF54" s="1063"/>
      <c r="AG54" s="1064"/>
      <c r="AH54" s="1064"/>
      <c r="AI54" s="1064"/>
      <c r="AJ54" s="1065"/>
      <c r="AK54" s="1066"/>
      <c r="AL54" s="1061"/>
      <c r="AM54" s="1061"/>
      <c r="AN54" s="1061"/>
      <c r="AO54" s="1061"/>
      <c r="AP54" s="1061"/>
      <c r="AQ54" s="1061"/>
      <c r="AR54" s="1061"/>
      <c r="AS54" s="1061"/>
      <c r="AT54" s="1061"/>
      <c r="AU54" s="1061"/>
      <c r="AV54" s="1061"/>
      <c r="AW54" s="1061"/>
      <c r="AX54" s="1061"/>
      <c r="AY54" s="1061"/>
      <c r="AZ54" s="1067"/>
      <c r="BA54" s="1067"/>
      <c r="BB54" s="1067"/>
      <c r="BC54" s="1067"/>
      <c r="BD54" s="1067"/>
      <c r="BE54" s="1052"/>
      <c r="BF54" s="1052"/>
      <c r="BG54" s="1052"/>
      <c r="BH54" s="1052"/>
      <c r="BI54" s="1053"/>
      <c r="BJ54" s="205"/>
      <c r="BK54" s="205"/>
      <c r="BL54" s="205"/>
      <c r="BM54" s="205"/>
      <c r="BN54" s="205"/>
      <c r="BO54" s="218"/>
      <c r="BP54" s="218"/>
      <c r="BQ54" s="215">
        <v>48</v>
      </c>
      <c r="BR54" s="216"/>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9"/>
    </row>
    <row r="55" spans="1:131" s="200" customFormat="1" ht="26.25" customHeight="1">
      <c r="A55" s="214">
        <v>28</v>
      </c>
      <c r="B55" s="1057"/>
      <c r="C55" s="1058"/>
      <c r="D55" s="1058"/>
      <c r="E55" s="1058"/>
      <c r="F55" s="1058"/>
      <c r="G55" s="1058"/>
      <c r="H55" s="1058"/>
      <c r="I55" s="1058"/>
      <c r="J55" s="1058"/>
      <c r="K55" s="1058"/>
      <c r="L55" s="1058"/>
      <c r="M55" s="1058"/>
      <c r="N55" s="1058"/>
      <c r="O55" s="1058"/>
      <c r="P55" s="1059"/>
      <c r="Q55" s="1060"/>
      <c r="R55" s="1061"/>
      <c r="S55" s="1061"/>
      <c r="T55" s="1061"/>
      <c r="U55" s="1061"/>
      <c r="V55" s="1061"/>
      <c r="W55" s="1061"/>
      <c r="X55" s="1061"/>
      <c r="Y55" s="1061"/>
      <c r="Z55" s="1061"/>
      <c r="AA55" s="1061"/>
      <c r="AB55" s="1061"/>
      <c r="AC55" s="1061"/>
      <c r="AD55" s="1061"/>
      <c r="AE55" s="1062"/>
      <c r="AF55" s="1063"/>
      <c r="AG55" s="1064"/>
      <c r="AH55" s="1064"/>
      <c r="AI55" s="1064"/>
      <c r="AJ55" s="1065"/>
      <c r="AK55" s="1066"/>
      <c r="AL55" s="1061"/>
      <c r="AM55" s="1061"/>
      <c r="AN55" s="1061"/>
      <c r="AO55" s="1061"/>
      <c r="AP55" s="1061"/>
      <c r="AQ55" s="1061"/>
      <c r="AR55" s="1061"/>
      <c r="AS55" s="1061"/>
      <c r="AT55" s="1061"/>
      <c r="AU55" s="1061"/>
      <c r="AV55" s="1061"/>
      <c r="AW55" s="1061"/>
      <c r="AX55" s="1061"/>
      <c r="AY55" s="1061"/>
      <c r="AZ55" s="1067"/>
      <c r="BA55" s="1067"/>
      <c r="BB55" s="1067"/>
      <c r="BC55" s="1067"/>
      <c r="BD55" s="1067"/>
      <c r="BE55" s="1052"/>
      <c r="BF55" s="1052"/>
      <c r="BG55" s="1052"/>
      <c r="BH55" s="1052"/>
      <c r="BI55" s="1053"/>
      <c r="BJ55" s="205"/>
      <c r="BK55" s="205"/>
      <c r="BL55" s="205"/>
      <c r="BM55" s="205"/>
      <c r="BN55" s="205"/>
      <c r="BO55" s="218"/>
      <c r="BP55" s="218"/>
      <c r="BQ55" s="215">
        <v>49</v>
      </c>
      <c r="BR55" s="216"/>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9"/>
    </row>
    <row r="56" spans="1:131" s="200" customFormat="1" ht="26.25" customHeight="1">
      <c r="A56" s="214">
        <v>29</v>
      </c>
      <c r="B56" s="1057"/>
      <c r="C56" s="1058"/>
      <c r="D56" s="1058"/>
      <c r="E56" s="1058"/>
      <c r="F56" s="1058"/>
      <c r="G56" s="1058"/>
      <c r="H56" s="1058"/>
      <c r="I56" s="1058"/>
      <c r="J56" s="1058"/>
      <c r="K56" s="1058"/>
      <c r="L56" s="1058"/>
      <c r="M56" s="1058"/>
      <c r="N56" s="1058"/>
      <c r="O56" s="1058"/>
      <c r="P56" s="1059"/>
      <c r="Q56" s="1060"/>
      <c r="R56" s="1061"/>
      <c r="S56" s="1061"/>
      <c r="T56" s="1061"/>
      <c r="U56" s="1061"/>
      <c r="V56" s="1061"/>
      <c r="W56" s="1061"/>
      <c r="X56" s="1061"/>
      <c r="Y56" s="1061"/>
      <c r="Z56" s="1061"/>
      <c r="AA56" s="1061"/>
      <c r="AB56" s="1061"/>
      <c r="AC56" s="1061"/>
      <c r="AD56" s="1061"/>
      <c r="AE56" s="1062"/>
      <c r="AF56" s="1063"/>
      <c r="AG56" s="1064"/>
      <c r="AH56" s="1064"/>
      <c r="AI56" s="1064"/>
      <c r="AJ56" s="1065"/>
      <c r="AK56" s="1066"/>
      <c r="AL56" s="1061"/>
      <c r="AM56" s="1061"/>
      <c r="AN56" s="1061"/>
      <c r="AO56" s="1061"/>
      <c r="AP56" s="1061"/>
      <c r="AQ56" s="1061"/>
      <c r="AR56" s="1061"/>
      <c r="AS56" s="1061"/>
      <c r="AT56" s="1061"/>
      <c r="AU56" s="1061"/>
      <c r="AV56" s="1061"/>
      <c r="AW56" s="1061"/>
      <c r="AX56" s="1061"/>
      <c r="AY56" s="1061"/>
      <c r="AZ56" s="1067"/>
      <c r="BA56" s="1067"/>
      <c r="BB56" s="1067"/>
      <c r="BC56" s="1067"/>
      <c r="BD56" s="1067"/>
      <c r="BE56" s="1052"/>
      <c r="BF56" s="1052"/>
      <c r="BG56" s="1052"/>
      <c r="BH56" s="1052"/>
      <c r="BI56" s="1053"/>
      <c r="BJ56" s="205"/>
      <c r="BK56" s="205"/>
      <c r="BL56" s="205"/>
      <c r="BM56" s="205"/>
      <c r="BN56" s="205"/>
      <c r="BO56" s="218"/>
      <c r="BP56" s="218"/>
      <c r="BQ56" s="215">
        <v>50</v>
      </c>
      <c r="BR56" s="216"/>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9"/>
    </row>
    <row r="57" spans="1:131" s="200" customFormat="1" ht="26.25" customHeight="1">
      <c r="A57" s="214">
        <v>30</v>
      </c>
      <c r="B57" s="1057"/>
      <c r="C57" s="1058"/>
      <c r="D57" s="1058"/>
      <c r="E57" s="1058"/>
      <c r="F57" s="1058"/>
      <c r="G57" s="1058"/>
      <c r="H57" s="1058"/>
      <c r="I57" s="1058"/>
      <c r="J57" s="1058"/>
      <c r="K57" s="1058"/>
      <c r="L57" s="1058"/>
      <c r="M57" s="1058"/>
      <c r="N57" s="1058"/>
      <c r="O57" s="1058"/>
      <c r="P57" s="1059"/>
      <c r="Q57" s="1060"/>
      <c r="R57" s="1061"/>
      <c r="S57" s="1061"/>
      <c r="T57" s="1061"/>
      <c r="U57" s="1061"/>
      <c r="V57" s="1061"/>
      <c r="W57" s="1061"/>
      <c r="X57" s="1061"/>
      <c r="Y57" s="1061"/>
      <c r="Z57" s="1061"/>
      <c r="AA57" s="1061"/>
      <c r="AB57" s="1061"/>
      <c r="AC57" s="1061"/>
      <c r="AD57" s="1061"/>
      <c r="AE57" s="1062"/>
      <c r="AF57" s="1063"/>
      <c r="AG57" s="1064"/>
      <c r="AH57" s="1064"/>
      <c r="AI57" s="1064"/>
      <c r="AJ57" s="1065"/>
      <c r="AK57" s="1066"/>
      <c r="AL57" s="1061"/>
      <c r="AM57" s="1061"/>
      <c r="AN57" s="1061"/>
      <c r="AO57" s="1061"/>
      <c r="AP57" s="1061"/>
      <c r="AQ57" s="1061"/>
      <c r="AR57" s="1061"/>
      <c r="AS57" s="1061"/>
      <c r="AT57" s="1061"/>
      <c r="AU57" s="1061"/>
      <c r="AV57" s="1061"/>
      <c r="AW57" s="1061"/>
      <c r="AX57" s="1061"/>
      <c r="AY57" s="1061"/>
      <c r="AZ57" s="1067"/>
      <c r="BA57" s="1067"/>
      <c r="BB57" s="1067"/>
      <c r="BC57" s="1067"/>
      <c r="BD57" s="1067"/>
      <c r="BE57" s="1052"/>
      <c r="BF57" s="1052"/>
      <c r="BG57" s="1052"/>
      <c r="BH57" s="1052"/>
      <c r="BI57" s="1053"/>
      <c r="BJ57" s="205"/>
      <c r="BK57" s="205"/>
      <c r="BL57" s="205"/>
      <c r="BM57" s="205"/>
      <c r="BN57" s="205"/>
      <c r="BO57" s="218"/>
      <c r="BP57" s="218"/>
      <c r="BQ57" s="215">
        <v>51</v>
      </c>
      <c r="BR57" s="216"/>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9"/>
    </row>
    <row r="58" spans="1:131" s="200" customFormat="1" ht="26.25" customHeight="1">
      <c r="A58" s="214">
        <v>31</v>
      </c>
      <c r="B58" s="1057"/>
      <c r="C58" s="1058"/>
      <c r="D58" s="1058"/>
      <c r="E58" s="1058"/>
      <c r="F58" s="1058"/>
      <c r="G58" s="1058"/>
      <c r="H58" s="1058"/>
      <c r="I58" s="1058"/>
      <c r="J58" s="1058"/>
      <c r="K58" s="1058"/>
      <c r="L58" s="1058"/>
      <c r="M58" s="1058"/>
      <c r="N58" s="1058"/>
      <c r="O58" s="1058"/>
      <c r="P58" s="1059"/>
      <c r="Q58" s="1060"/>
      <c r="R58" s="1061"/>
      <c r="S58" s="1061"/>
      <c r="T58" s="1061"/>
      <c r="U58" s="1061"/>
      <c r="V58" s="1061"/>
      <c r="W58" s="1061"/>
      <c r="X58" s="1061"/>
      <c r="Y58" s="1061"/>
      <c r="Z58" s="1061"/>
      <c r="AA58" s="1061"/>
      <c r="AB58" s="1061"/>
      <c r="AC58" s="1061"/>
      <c r="AD58" s="1061"/>
      <c r="AE58" s="1062"/>
      <c r="AF58" s="1063"/>
      <c r="AG58" s="1064"/>
      <c r="AH58" s="1064"/>
      <c r="AI58" s="1064"/>
      <c r="AJ58" s="1065"/>
      <c r="AK58" s="1066"/>
      <c r="AL58" s="1061"/>
      <c r="AM58" s="1061"/>
      <c r="AN58" s="1061"/>
      <c r="AO58" s="1061"/>
      <c r="AP58" s="1061"/>
      <c r="AQ58" s="1061"/>
      <c r="AR58" s="1061"/>
      <c r="AS58" s="1061"/>
      <c r="AT58" s="1061"/>
      <c r="AU58" s="1061"/>
      <c r="AV58" s="1061"/>
      <c r="AW58" s="1061"/>
      <c r="AX58" s="1061"/>
      <c r="AY58" s="1061"/>
      <c r="AZ58" s="1067"/>
      <c r="BA58" s="1067"/>
      <c r="BB58" s="1067"/>
      <c r="BC58" s="1067"/>
      <c r="BD58" s="1067"/>
      <c r="BE58" s="1052"/>
      <c r="BF58" s="1052"/>
      <c r="BG58" s="1052"/>
      <c r="BH58" s="1052"/>
      <c r="BI58" s="1053"/>
      <c r="BJ58" s="205"/>
      <c r="BK58" s="205"/>
      <c r="BL58" s="205"/>
      <c r="BM58" s="205"/>
      <c r="BN58" s="205"/>
      <c r="BO58" s="218"/>
      <c r="BP58" s="218"/>
      <c r="BQ58" s="215">
        <v>52</v>
      </c>
      <c r="BR58" s="216"/>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9"/>
    </row>
    <row r="59" spans="1:131" s="200" customFormat="1" ht="26.25" customHeight="1">
      <c r="A59" s="214">
        <v>32</v>
      </c>
      <c r="B59" s="1057"/>
      <c r="C59" s="1058"/>
      <c r="D59" s="1058"/>
      <c r="E59" s="1058"/>
      <c r="F59" s="1058"/>
      <c r="G59" s="1058"/>
      <c r="H59" s="1058"/>
      <c r="I59" s="1058"/>
      <c r="J59" s="1058"/>
      <c r="K59" s="1058"/>
      <c r="L59" s="1058"/>
      <c r="M59" s="1058"/>
      <c r="N59" s="1058"/>
      <c r="O59" s="1058"/>
      <c r="P59" s="1059"/>
      <c r="Q59" s="1060"/>
      <c r="R59" s="1061"/>
      <c r="S59" s="1061"/>
      <c r="T59" s="1061"/>
      <c r="U59" s="1061"/>
      <c r="V59" s="1061"/>
      <c r="W59" s="1061"/>
      <c r="X59" s="1061"/>
      <c r="Y59" s="1061"/>
      <c r="Z59" s="1061"/>
      <c r="AA59" s="1061"/>
      <c r="AB59" s="1061"/>
      <c r="AC59" s="1061"/>
      <c r="AD59" s="1061"/>
      <c r="AE59" s="1062"/>
      <c r="AF59" s="1063"/>
      <c r="AG59" s="1064"/>
      <c r="AH59" s="1064"/>
      <c r="AI59" s="1064"/>
      <c r="AJ59" s="1065"/>
      <c r="AK59" s="1066"/>
      <c r="AL59" s="1061"/>
      <c r="AM59" s="1061"/>
      <c r="AN59" s="1061"/>
      <c r="AO59" s="1061"/>
      <c r="AP59" s="1061"/>
      <c r="AQ59" s="1061"/>
      <c r="AR59" s="1061"/>
      <c r="AS59" s="1061"/>
      <c r="AT59" s="1061"/>
      <c r="AU59" s="1061"/>
      <c r="AV59" s="1061"/>
      <c r="AW59" s="1061"/>
      <c r="AX59" s="1061"/>
      <c r="AY59" s="1061"/>
      <c r="AZ59" s="1067"/>
      <c r="BA59" s="1067"/>
      <c r="BB59" s="1067"/>
      <c r="BC59" s="1067"/>
      <c r="BD59" s="1067"/>
      <c r="BE59" s="1052"/>
      <c r="BF59" s="1052"/>
      <c r="BG59" s="1052"/>
      <c r="BH59" s="1052"/>
      <c r="BI59" s="1053"/>
      <c r="BJ59" s="205"/>
      <c r="BK59" s="205"/>
      <c r="BL59" s="205"/>
      <c r="BM59" s="205"/>
      <c r="BN59" s="205"/>
      <c r="BO59" s="218"/>
      <c r="BP59" s="218"/>
      <c r="BQ59" s="215">
        <v>53</v>
      </c>
      <c r="BR59" s="216"/>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9"/>
    </row>
    <row r="60" spans="1:131" s="200" customFormat="1" ht="26.25" customHeight="1">
      <c r="A60" s="214">
        <v>33</v>
      </c>
      <c r="B60" s="1057"/>
      <c r="C60" s="1058"/>
      <c r="D60" s="1058"/>
      <c r="E60" s="1058"/>
      <c r="F60" s="1058"/>
      <c r="G60" s="1058"/>
      <c r="H60" s="1058"/>
      <c r="I60" s="1058"/>
      <c r="J60" s="1058"/>
      <c r="K60" s="1058"/>
      <c r="L60" s="1058"/>
      <c r="M60" s="1058"/>
      <c r="N60" s="1058"/>
      <c r="O60" s="1058"/>
      <c r="P60" s="1059"/>
      <c r="Q60" s="1060"/>
      <c r="R60" s="1061"/>
      <c r="S60" s="1061"/>
      <c r="T60" s="1061"/>
      <c r="U60" s="1061"/>
      <c r="V60" s="1061"/>
      <c r="W60" s="1061"/>
      <c r="X60" s="1061"/>
      <c r="Y60" s="1061"/>
      <c r="Z60" s="1061"/>
      <c r="AA60" s="1061"/>
      <c r="AB60" s="1061"/>
      <c r="AC60" s="1061"/>
      <c r="AD60" s="1061"/>
      <c r="AE60" s="1062"/>
      <c r="AF60" s="1063"/>
      <c r="AG60" s="1064"/>
      <c r="AH60" s="1064"/>
      <c r="AI60" s="1064"/>
      <c r="AJ60" s="1065"/>
      <c r="AK60" s="1066"/>
      <c r="AL60" s="1061"/>
      <c r="AM60" s="1061"/>
      <c r="AN60" s="1061"/>
      <c r="AO60" s="1061"/>
      <c r="AP60" s="1061"/>
      <c r="AQ60" s="1061"/>
      <c r="AR60" s="1061"/>
      <c r="AS60" s="1061"/>
      <c r="AT60" s="1061"/>
      <c r="AU60" s="1061"/>
      <c r="AV60" s="1061"/>
      <c r="AW60" s="1061"/>
      <c r="AX60" s="1061"/>
      <c r="AY60" s="1061"/>
      <c r="AZ60" s="1067"/>
      <c r="BA60" s="1067"/>
      <c r="BB60" s="1067"/>
      <c r="BC60" s="1067"/>
      <c r="BD60" s="1067"/>
      <c r="BE60" s="1052"/>
      <c r="BF60" s="1052"/>
      <c r="BG60" s="1052"/>
      <c r="BH60" s="1052"/>
      <c r="BI60" s="1053"/>
      <c r="BJ60" s="205"/>
      <c r="BK60" s="205"/>
      <c r="BL60" s="205"/>
      <c r="BM60" s="205"/>
      <c r="BN60" s="205"/>
      <c r="BO60" s="218"/>
      <c r="BP60" s="218"/>
      <c r="BQ60" s="215">
        <v>54</v>
      </c>
      <c r="BR60" s="216"/>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9"/>
    </row>
    <row r="61" spans="1:131" s="200" customFormat="1" ht="26.25" customHeight="1" thickBot="1">
      <c r="A61" s="214">
        <v>34</v>
      </c>
      <c r="B61" s="1057"/>
      <c r="C61" s="1058"/>
      <c r="D61" s="1058"/>
      <c r="E61" s="1058"/>
      <c r="F61" s="1058"/>
      <c r="G61" s="1058"/>
      <c r="H61" s="1058"/>
      <c r="I61" s="1058"/>
      <c r="J61" s="1058"/>
      <c r="K61" s="1058"/>
      <c r="L61" s="1058"/>
      <c r="M61" s="1058"/>
      <c r="N61" s="1058"/>
      <c r="O61" s="1058"/>
      <c r="P61" s="1059"/>
      <c r="Q61" s="1060"/>
      <c r="R61" s="1061"/>
      <c r="S61" s="1061"/>
      <c r="T61" s="1061"/>
      <c r="U61" s="1061"/>
      <c r="V61" s="1061"/>
      <c r="W61" s="1061"/>
      <c r="X61" s="1061"/>
      <c r="Y61" s="1061"/>
      <c r="Z61" s="1061"/>
      <c r="AA61" s="1061"/>
      <c r="AB61" s="1061"/>
      <c r="AC61" s="1061"/>
      <c r="AD61" s="1061"/>
      <c r="AE61" s="1062"/>
      <c r="AF61" s="1063"/>
      <c r="AG61" s="1064"/>
      <c r="AH61" s="1064"/>
      <c r="AI61" s="1064"/>
      <c r="AJ61" s="1065"/>
      <c r="AK61" s="1066"/>
      <c r="AL61" s="1061"/>
      <c r="AM61" s="1061"/>
      <c r="AN61" s="1061"/>
      <c r="AO61" s="1061"/>
      <c r="AP61" s="1061"/>
      <c r="AQ61" s="1061"/>
      <c r="AR61" s="1061"/>
      <c r="AS61" s="1061"/>
      <c r="AT61" s="1061"/>
      <c r="AU61" s="1061"/>
      <c r="AV61" s="1061"/>
      <c r="AW61" s="1061"/>
      <c r="AX61" s="1061"/>
      <c r="AY61" s="1061"/>
      <c r="AZ61" s="1067"/>
      <c r="BA61" s="1067"/>
      <c r="BB61" s="1067"/>
      <c r="BC61" s="1067"/>
      <c r="BD61" s="1067"/>
      <c r="BE61" s="1052"/>
      <c r="BF61" s="1052"/>
      <c r="BG61" s="1052"/>
      <c r="BH61" s="1052"/>
      <c r="BI61" s="1053"/>
      <c r="BJ61" s="205"/>
      <c r="BK61" s="205"/>
      <c r="BL61" s="205"/>
      <c r="BM61" s="205"/>
      <c r="BN61" s="205"/>
      <c r="BO61" s="218"/>
      <c r="BP61" s="218"/>
      <c r="BQ61" s="215">
        <v>55</v>
      </c>
      <c r="BR61" s="216"/>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9"/>
    </row>
    <row r="62" spans="1:131" s="200" customFormat="1" ht="26.25" customHeight="1">
      <c r="A62" s="214">
        <v>35</v>
      </c>
      <c r="B62" s="1057"/>
      <c r="C62" s="1058"/>
      <c r="D62" s="1058"/>
      <c r="E62" s="1058"/>
      <c r="F62" s="1058"/>
      <c r="G62" s="1058"/>
      <c r="H62" s="1058"/>
      <c r="I62" s="1058"/>
      <c r="J62" s="1058"/>
      <c r="K62" s="1058"/>
      <c r="L62" s="1058"/>
      <c r="M62" s="1058"/>
      <c r="N62" s="1058"/>
      <c r="O62" s="1058"/>
      <c r="P62" s="1059"/>
      <c r="Q62" s="1060"/>
      <c r="R62" s="1061"/>
      <c r="S62" s="1061"/>
      <c r="T62" s="1061"/>
      <c r="U62" s="1061"/>
      <c r="V62" s="1061"/>
      <c r="W62" s="1061"/>
      <c r="X62" s="1061"/>
      <c r="Y62" s="1061"/>
      <c r="Z62" s="1061"/>
      <c r="AA62" s="1061"/>
      <c r="AB62" s="1061"/>
      <c r="AC62" s="1061"/>
      <c r="AD62" s="1061"/>
      <c r="AE62" s="1062"/>
      <c r="AF62" s="1063"/>
      <c r="AG62" s="1064"/>
      <c r="AH62" s="1064"/>
      <c r="AI62" s="1064"/>
      <c r="AJ62" s="1065"/>
      <c r="AK62" s="1066"/>
      <c r="AL62" s="1061"/>
      <c r="AM62" s="1061"/>
      <c r="AN62" s="1061"/>
      <c r="AO62" s="1061"/>
      <c r="AP62" s="1061"/>
      <c r="AQ62" s="1061"/>
      <c r="AR62" s="1061"/>
      <c r="AS62" s="1061"/>
      <c r="AT62" s="1061"/>
      <c r="AU62" s="1061"/>
      <c r="AV62" s="1061"/>
      <c r="AW62" s="1061"/>
      <c r="AX62" s="1061"/>
      <c r="AY62" s="1061"/>
      <c r="AZ62" s="1067"/>
      <c r="BA62" s="1067"/>
      <c r="BB62" s="1067"/>
      <c r="BC62" s="1067"/>
      <c r="BD62" s="1067"/>
      <c r="BE62" s="1052"/>
      <c r="BF62" s="1052"/>
      <c r="BG62" s="1052"/>
      <c r="BH62" s="1052"/>
      <c r="BI62" s="1053"/>
      <c r="BJ62" s="1054" t="s">
        <v>387</v>
      </c>
      <c r="BK62" s="1055"/>
      <c r="BL62" s="1055"/>
      <c r="BM62" s="1055"/>
      <c r="BN62" s="1056"/>
      <c r="BO62" s="218"/>
      <c r="BP62" s="218"/>
      <c r="BQ62" s="215">
        <v>56</v>
      </c>
      <c r="BR62" s="216"/>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9"/>
    </row>
    <row r="63" spans="1:131" s="200" customFormat="1" ht="26.25" customHeight="1" thickBot="1">
      <c r="A63" s="217" t="s">
        <v>367</v>
      </c>
      <c r="B63" s="973" t="s">
        <v>388</v>
      </c>
      <c r="C63" s="974"/>
      <c r="D63" s="974"/>
      <c r="E63" s="974"/>
      <c r="F63" s="974"/>
      <c r="G63" s="974"/>
      <c r="H63" s="974"/>
      <c r="I63" s="974"/>
      <c r="J63" s="974"/>
      <c r="K63" s="974"/>
      <c r="L63" s="974"/>
      <c r="M63" s="974"/>
      <c r="N63" s="974"/>
      <c r="O63" s="974"/>
      <c r="P63" s="975"/>
      <c r="Q63" s="988"/>
      <c r="R63" s="989"/>
      <c r="S63" s="989"/>
      <c r="T63" s="989"/>
      <c r="U63" s="989"/>
      <c r="V63" s="989"/>
      <c r="W63" s="989"/>
      <c r="X63" s="989"/>
      <c r="Y63" s="989"/>
      <c r="Z63" s="989"/>
      <c r="AA63" s="989"/>
      <c r="AB63" s="989"/>
      <c r="AC63" s="989"/>
      <c r="AD63" s="989"/>
      <c r="AE63" s="1048"/>
      <c r="AF63" s="1049">
        <f>AF28+AF29+AF30+AF31+AF32+AF33</f>
        <v>1080</v>
      </c>
      <c r="AG63" s="985"/>
      <c r="AH63" s="985"/>
      <c r="AI63" s="985"/>
      <c r="AJ63" s="1050"/>
      <c r="AK63" s="1051"/>
      <c r="AL63" s="989"/>
      <c r="AM63" s="989"/>
      <c r="AN63" s="989"/>
      <c r="AO63" s="989"/>
      <c r="AP63" s="985">
        <f>AP32+AP33</f>
        <v>2963</v>
      </c>
      <c r="AQ63" s="985"/>
      <c r="AR63" s="985"/>
      <c r="AS63" s="985"/>
      <c r="AT63" s="985"/>
      <c r="AU63" s="985">
        <f>AU33</f>
        <v>1961</v>
      </c>
      <c r="AV63" s="985"/>
      <c r="AW63" s="985"/>
      <c r="AX63" s="985"/>
      <c r="AY63" s="985"/>
      <c r="AZ63" s="1045"/>
      <c r="BA63" s="1045"/>
      <c r="BB63" s="1045"/>
      <c r="BC63" s="1045"/>
      <c r="BD63" s="1045"/>
      <c r="BE63" s="986"/>
      <c r="BF63" s="986"/>
      <c r="BG63" s="986"/>
      <c r="BH63" s="986"/>
      <c r="BI63" s="987"/>
      <c r="BJ63" s="1046" t="s">
        <v>112</v>
      </c>
      <c r="BK63" s="963"/>
      <c r="BL63" s="963"/>
      <c r="BM63" s="963"/>
      <c r="BN63" s="1047"/>
      <c r="BO63" s="218"/>
      <c r="BP63" s="218"/>
      <c r="BQ63" s="215">
        <v>57</v>
      </c>
      <c r="BR63" s="216"/>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9"/>
    </row>
    <row r="65" spans="1:131" s="200" customFormat="1" ht="26.25" customHeight="1" thickBot="1">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9"/>
    </row>
    <row r="66" spans="1:131" s="200" customFormat="1" ht="26.25" customHeight="1">
      <c r="A66" s="1021" t="s">
        <v>390</v>
      </c>
      <c r="B66" s="1022"/>
      <c r="C66" s="1022"/>
      <c r="D66" s="1022"/>
      <c r="E66" s="1022"/>
      <c r="F66" s="1022"/>
      <c r="G66" s="1022"/>
      <c r="H66" s="1022"/>
      <c r="I66" s="1022"/>
      <c r="J66" s="1022"/>
      <c r="K66" s="1022"/>
      <c r="L66" s="1022"/>
      <c r="M66" s="1022"/>
      <c r="N66" s="1022"/>
      <c r="O66" s="1022"/>
      <c r="P66" s="1023"/>
      <c r="Q66" s="1027" t="s">
        <v>371</v>
      </c>
      <c r="R66" s="1028"/>
      <c r="S66" s="1028"/>
      <c r="T66" s="1028"/>
      <c r="U66" s="1029"/>
      <c r="V66" s="1027" t="s">
        <v>372</v>
      </c>
      <c r="W66" s="1028"/>
      <c r="X66" s="1028"/>
      <c r="Y66" s="1028"/>
      <c r="Z66" s="1029"/>
      <c r="AA66" s="1027" t="s">
        <v>373</v>
      </c>
      <c r="AB66" s="1028"/>
      <c r="AC66" s="1028"/>
      <c r="AD66" s="1028"/>
      <c r="AE66" s="1029"/>
      <c r="AF66" s="1033" t="s">
        <v>374</v>
      </c>
      <c r="AG66" s="1034"/>
      <c r="AH66" s="1034"/>
      <c r="AI66" s="1034"/>
      <c r="AJ66" s="1035"/>
      <c r="AK66" s="1027" t="s">
        <v>375</v>
      </c>
      <c r="AL66" s="1022"/>
      <c r="AM66" s="1022"/>
      <c r="AN66" s="1022"/>
      <c r="AO66" s="1023"/>
      <c r="AP66" s="1027" t="s">
        <v>376</v>
      </c>
      <c r="AQ66" s="1028"/>
      <c r="AR66" s="1028"/>
      <c r="AS66" s="1028"/>
      <c r="AT66" s="1029"/>
      <c r="AU66" s="1027" t="s">
        <v>391</v>
      </c>
      <c r="AV66" s="1028"/>
      <c r="AW66" s="1028"/>
      <c r="AX66" s="1028"/>
      <c r="AY66" s="1029"/>
      <c r="AZ66" s="1027" t="s">
        <v>355</v>
      </c>
      <c r="BA66" s="1028"/>
      <c r="BB66" s="1028"/>
      <c r="BC66" s="1028"/>
      <c r="BD66" s="1043"/>
      <c r="BE66" s="218"/>
      <c r="BF66" s="218"/>
      <c r="BG66" s="218"/>
      <c r="BH66" s="218"/>
      <c r="BI66" s="218"/>
      <c r="BJ66" s="218"/>
      <c r="BK66" s="218"/>
      <c r="BL66" s="218"/>
      <c r="BM66" s="218"/>
      <c r="BN66" s="218"/>
      <c r="BO66" s="218"/>
      <c r="BP66" s="218"/>
      <c r="BQ66" s="215">
        <v>60</v>
      </c>
      <c r="BR66" s="220"/>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70"/>
      <c r="DW66" s="971"/>
      <c r="DX66" s="971"/>
      <c r="DY66" s="971"/>
      <c r="DZ66" s="972"/>
      <c r="EA66" s="199"/>
    </row>
    <row r="67" spans="1:131" s="200"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8"/>
      <c r="BF67" s="218"/>
      <c r="BG67" s="218"/>
      <c r="BH67" s="218"/>
      <c r="BI67" s="218"/>
      <c r="BJ67" s="218"/>
      <c r="BK67" s="218"/>
      <c r="BL67" s="218"/>
      <c r="BM67" s="218"/>
      <c r="BN67" s="218"/>
      <c r="BO67" s="218"/>
      <c r="BP67" s="218"/>
      <c r="BQ67" s="215">
        <v>61</v>
      </c>
      <c r="BR67" s="220"/>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70"/>
      <c r="DW67" s="971"/>
      <c r="DX67" s="971"/>
      <c r="DY67" s="971"/>
      <c r="DZ67" s="972"/>
      <c r="EA67" s="199"/>
    </row>
    <row r="68" spans="1:131" s="200" customFormat="1" ht="26.25" customHeight="1" thickTop="1">
      <c r="A68" s="211">
        <v>1</v>
      </c>
      <c r="B68" s="1011" t="s">
        <v>537</v>
      </c>
      <c r="C68" s="1012"/>
      <c r="D68" s="1012"/>
      <c r="E68" s="1012"/>
      <c r="F68" s="1012"/>
      <c r="G68" s="1012"/>
      <c r="H68" s="1012"/>
      <c r="I68" s="1012"/>
      <c r="J68" s="1012"/>
      <c r="K68" s="1012"/>
      <c r="L68" s="1012"/>
      <c r="M68" s="1012"/>
      <c r="N68" s="1012"/>
      <c r="O68" s="1012"/>
      <c r="P68" s="1013"/>
      <c r="Q68" s="1014">
        <v>1274</v>
      </c>
      <c r="R68" s="1008"/>
      <c r="S68" s="1008"/>
      <c r="T68" s="1008"/>
      <c r="U68" s="1008"/>
      <c r="V68" s="1008">
        <v>1206</v>
      </c>
      <c r="W68" s="1008"/>
      <c r="X68" s="1008"/>
      <c r="Y68" s="1008"/>
      <c r="Z68" s="1008"/>
      <c r="AA68" s="1008">
        <v>68</v>
      </c>
      <c r="AB68" s="1008"/>
      <c r="AC68" s="1008"/>
      <c r="AD68" s="1008"/>
      <c r="AE68" s="1008"/>
      <c r="AF68" s="1008">
        <v>31</v>
      </c>
      <c r="AG68" s="1008"/>
      <c r="AH68" s="1008"/>
      <c r="AI68" s="1008"/>
      <c r="AJ68" s="1008"/>
      <c r="AK68" s="1008" t="s">
        <v>536</v>
      </c>
      <c r="AL68" s="1008"/>
      <c r="AM68" s="1008"/>
      <c r="AN68" s="1008"/>
      <c r="AO68" s="1008"/>
      <c r="AP68" s="1008">
        <v>1351</v>
      </c>
      <c r="AQ68" s="1008"/>
      <c r="AR68" s="1008"/>
      <c r="AS68" s="1008"/>
      <c r="AT68" s="1008"/>
      <c r="AU68" s="1008">
        <v>422</v>
      </c>
      <c r="AV68" s="1008"/>
      <c r="AW68" s="1008"/>
      <c r="AX68" s="1008"/>
      <c r="AY68" s="1008"/>
      <c r="AZ68" s="1009"/>
      <c r="BA68" s="1009"/>
      <c r="BB68" s="1009"/>
      <c r="BC68" s="1009"/>
      <c r="BD68" s="1010"/>
      <c r="BE68" s="218"/>
      <c r="BF68" s="218"/>
      <c r="BG68" s="218"/>
      <c r="BH68" s="218"/>
      <c r="BI68" s="218"/>
      <c r="BJ68" s="218"/>
      <c r="BK68" s="218"/>
      <c r="BL68" s="218"/>
      <c r="BM68" s="218"/>
      <c r="BN68" s="218"/>
      <c r="BO68" s="218"/>
      <c r="BP68" s="218"/>
      <c r="BQ68" s="215">
        <v>62</v>
      </c>
      <c r="BR68" s="220"/>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70"/>
      <c r="DW68" s="971"/>
      <c r="DX68" s="971"/>
      <c r="DY68" s="971"/>
      <c r="DZ68" s="972"/>
      <c r="EA68" s="199"/>
    </row>
    <row r="69" spans="1:131" s="200" customFormat="1" ht="26.25" customHeight="1">
      <c r="A69" s="214">
        <v>2</v>
      </c>
      <c r="B69" s="1000" t="s">
        <v>538</v>
      </c>
      <c r="C69" s="1001"/>
      <c r="D69" s="1001"/>
      <c r="E69" s="1001"/>
      <c r="F69" s="1001"/>
      <c r="G69" s="1001"/>
      <c r="H69" s="1001"/>
      <c r="I69" s="1001"/>
      <c r="J69" s="1001"/>
      <c r="K69" s="1001"/>
      <c r="L69" s="1001"/>
      <c r="M69" s="1001"/>
      <c r="N69" s="1001"/>
      <c r="O69" s="1001"/>
      <c r="P69" s="1002"/>
      <c r="Q69" s="1003">
        <v>5737</v>
      </c>
      <c r="R69" s="997"/>
      <c r="S69" s="997"/>
      <c r="T69" s="997"/>
      <c r="U69" s="997"/>
      <c r="V69" s="997">
        <v>5407</v>
      </c>
      <c r="W69" s="997"/>
      <c r="X69" s="997"/>
      <c r="Y69" s="997"/>
      <c r="Z69" s="997"/>
      <c r="AA69" s="997">
        <v>330</v>
      </c>
      <c r="AB69" s="997"/>
      <c r="AC69" s="997"/>
      <c r="AD69" s="997"/>
      <c r="AE69" s="997"/>
      <c r="AF69" s="997">
        <v>330</v>
      </c>
      <c r="AG69" s="997"/>
      <c r="AH69" s="997"/>
      <c r="AI69" s="997"/>
      <c r="AJ69" s="997"/>
      <c r="AK69" s="1007">
        <v>12</v>
      </c>
      <c r="AL69" s="1005"/>
      <c r="AM69" s="1005"/>
      <c r="AN69" s="1005"/>
      <c r="AO69" s="1006"/>
      <c r="AP69" s="997" t="s">
        <v>543</v>
      </c>
      <c r="AQ69" s="997"/>
      <c r="AR69" s="997"/>
      <c r="AS69" s="997"/>
      <c r="AT69" s="997"/>
      <c r="AU69" s="997" t="s">
        <v>543</v>
      </c>
      <c r="AV69" s="997"/>
      <c r="AW69" s="997"/>
      <c r="AX69" s="997"/>
      <c r="AY69" s="997"/>
      <c r="AZ69" s="998"/>
      <c r="BA69" s="998"/>
      <c r="BB69" s="998"/>
      <c r="BC69" s="998"/>
      <c r="BD69" s="999"/>
      <c r="BE69" s="218"/>
      <c r="BF69" s="218"/>
      <c r="BG69" s="218"/>
      <c r="BH69" s="218"/>
      <c r="BI69" s="218"/>
      <c r="BJ69" s="218"/>
      <c r="BK69" s="218"/>
      <c r="BL69" s="218"/>
      <c r="BM69" s="218"/>
      <c r="BN69" s="218"/>
      <c r="BO69" s="218"/>
      <c r="BP69" s="218"/>
      <c r="BQ69" s="215">
        <v>63</v>
      </c>
      <c r="BR69" s="220"/>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70"/>
      <c r="DW69" s="971"/>
      <c r="DX69" s="971"/>
      <c r="DY69" s="971"/>
      <c r="DZ69" s="972"/>
      <c r="EA69" s="199"/>
    </row>
    <row r="70" spans="1:131" s="200" customFormat="1" ht="26.25" customHeight="1">
      <c r="A70" s="214">
        <v>3</v>
      </c>
      <c r="B70" s="1000" t="s">
        <v>539</v>
      </c>
      <c r="C70" s="1001"/>
      <c r="D70" s="1001"/>
      <c r="E70" s="1001"/>
      <c r="F70" s="1001"/>
      <c r="G70" s="1001"/>
      <c r="H70" s="1001"/>
      <c r="I70" s="1001"/>
      <c r="J70" s="1001"/>
      <c r="K70" s="1001"/>
      <c r="L70" s="1001"/>
      <c r="M70" s="1001"/>
      <c r="N70" s="1001"/>
      <c r="O70" s="1001"/>
      <c r="P70" s="1002"/>
      <c r="Q70" s="1003">
        <v>121</v>
      </c>
      <c r="R70" s="997"/>
      <c r="S70" s="997"/>
      <c r="T70" s="997"/>
      <c r="U70" s="997"/>
      <c r="V70" s="997">
        <v>60</v>
      </c>
      <c r="W70" s="997"/>
      <c r="X70" s="997"/>
      <c r="Y70" s="997"/>
      <c r="Z70" s="997"/>
      <c r="AA70" s="997">
        <v>61</v>
      </c>
      <c r="AB70" s="997"/>
      <c r="AC70" s="997"/>
      <c r="AD70" s="997"/>
      <c r="AE70" s="997"/>
      <c r="AF70" s="997">
        <v>61</v>
      </c>
      <c r="AG70" s="997"/>
      <c r="AH70" s="997"/>
      <c r="AI70" s="997"/>
      <c r="AJ70" s="997"/>
      <c r="AK70" s="997" t="s">
        <v>544</v>
      </c>
      <c r="AL70" s="997"/>
      <c r="AM70" s="997"/>
      <c r="AN70" s="997"/>
      <c r="AO70" s="997"/>
      <c r="AP70" s="997" t="s">
        <v>543</v>
      </c>
      <c r="AQ70" s="997"/>
      <c r="AR70" s="997"/>
      <c r="AS70" s="997"/>
      <c r="AT70" s="997"/>
      <c r="AU70" s="997" t="s">
        <v>543</v>
      </c>
      <c r="AV70" s="997"/>
      <c r="AW70" s="997"/>
      <c r="AX70" s="997"/>
      <c r="AY70" s="997"/>
      <c r="AZ70" s="998"/>
      <c r="BA70" s="998"/>
      <c r="BB70" s="998"/>
      <c r="BC70" s="998"/>
      <c r="BD70" s="999"/>
      <c r="BE70" s="218"/>
      <c r="BF70" s="218"/>
      <c r="BG70" s="218"/>
      <c r="BH70" s="218"/>
      <c r="BI70" s="218"/>
      <c r="BJ70" s="218"/>
      <c r="BK70" s="218"/>
      <c r="BL70" s="218"/>
      <c r="BM70" s="218"/>
      <c r="BN70" s="218"/>
      <c r="BO70" s="218"/>
      <c r="BP70" s="218"/>
      <c r="BQ70" s="215">
        <v>64</v>
      </c>
      <c r="BR70" s="220"/>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70"/>
      <c r="DW70" s="971"/>
      <c r="DX70" s="971"/>
      <c r="DY70" s="971"/>
      <c r="DZ70" s="972"/>
      <c r="EA70" s="199"/>
    </row>
    <row r="71" spans="1:131" s="200" customFormat="1" ht="26.25" customHeight="1">
      <c r="A71" s="214">
        <v>4</v>
      </c>
      <c r="B71" s="1000" t="s">
        <v>546</v>
      </c>
      <c r="C71" s="1001"/>
      <c r="D71" s="1001"/>
      <c r="E71" s="1001"/>
      <c r="F71" s="1001"/>
      <c r="G71" s="1001"/>
      <c r="H71" s="1001"/>
      <c r="I71" s="1001"/>
      <c r="J71" s="1001"/>
      <c r="K71" s="1001"/>
      <c r="L71" s="1001"/>
      <c r="M71" s="1001"/>
      <c r="N71" s="1001"/>
      <c r="O71" s="1001"/>
      <c r="P71" s="1002"/>
      <c r="Q71" s="1003">
        <v>1022</v>
      </c>
      <c r="R71" s="997"/>
      <c r="S71" s="997"/>
      <c r="T71" s="997"/>
      <c r="U71" s="997"/>
      <c r="V71" s="997">
        <v>1018</v>
      </c>
      <c r="W71" s="997"/>
      <c r="X71" s="997"/>
      <c r="Y71" s="997"/>
      <c r="Z71" s="997"/>
      <c r="AA71" s="997">
        <v>4</v>
      </c>
      <c r="AB71" s="997"/>
      <c r="AC71" s="997"/>
      <c r="AD71" s="997"/>
      <c r="AE71" s="997"/>
      <c r="AF71" s="997">
        <v>4</v>
      </c>
      <c r="AG71" s="997"/>
      <c r="AH71" s="997"/>
      <c r="AI71" s="997"/>
      <c r="AJ71" s="997"/>
      <c r="AK71" s="1007">
        <v>7</v>
      </c>
      <c r="AL71" s="1005"/>
      <c r="AM71" s="1005"/>
      <c r="AN71" s="1005"/>
      <c r="AO71" s="1006"/>
      <c r="AP71" s="997" t="s">
        <v>543</v>
      </c>
      <c r="AQ71" s="997"/>
      <c r="AR71" s="997"/>
      <c r="AS71" s="997"/>
      <c r="AT71" s="997"/>
      <c r="AU71" s="997" t="s">
        <v>543</v>
      </c>
      <c r="AV71" s="997"/>
      <c r="AW71" s="997"/>
      <c r="AX71" s="997"/>
      <c r="AY71" s="997"/>
      <c r="AZ71" s="998"/>
      <c r="BA71" s="998"/>
      <c r="BB71" s="998"/>
      <c r="BC71" s="998"/>
      <c r="BD71" s="999"/>
      <c r="BE71" s="218"/>
      <c r="BF71" s="218"/>
      <c r="BG71" s="218"/>
      <c r="BH71" s="218"/>
      <c r="BI71" s="218"/>
      <c r="BJ71" s="218"/>
      <c r="BK71" s="218"/>
      <c r="BL71" s="218"/>
      <c r="BM71" s="218"/>
      <c r="BN71" s="218"/>
      <c r="BO71" s="218"/>
      <c r="BP71" s="218"/>
      <c r="BQ71" s="215">
        <v>65</v>
      </c>
      <c r="BR71" s="220"/>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70"/>
      <c r="DW71" s="971"/>
      <c r="DX71" s="971"/>
      <c r="DY71" s="971"/>
      <c r="DZ71" s="972"/>
      <c r="EA71" s="199"/>
    </row>
    <row r="72" spans="1:131" s="200" customFormat="1" ht="26.25" customHeight="1">
      <c r="A72" s="214">
        <v>5</v>
      </c>
      <c r="B72" s="1000" t="s">
        <v>545</v>
      </c>
      <c r="C72" s="1001"/>
      <c r="D72" s="1001"/>
      <c r="E72" s="1001"/>
      <c r="F72" s="1001"/>
      <c r="G72" s="1001"/>
      <c r="H72" s="1001"/>
      <c r="I72" s="1001"/>
      <c r="J72" s="1001"/>
      <c r="K72" s="1001"/>
      <c r="L72" s="1001"/>
      <c r="M72" s="1001"/>
      <c r="N72" s="1001"/>
      <c r="O72" s="1001"/>
      <c r="P72" s="1002"/>
      <c r="Q72" s="1003">
        <v>126823</v>
      </c>
      <c r="R72" s="997"/>
      <c r="S72" s="997"/>
      <c r="T72" s="997"/>
      <c r="U72" s="997"/>
      <c r="V72" s="997">
        <v>119653</v>
      </c>
      <c r="W72" s="997"/>
      <c r="X72" s="997"/>
      <c r="Y72" s="997"/>
      <c r="Z72" s="997"/>
      <c r="AA72" s="997">
        <v>7170</v>
      </c>
      <c r="AB72" s="997"/>
      <c r="AC72" s="997"/>
      <c r="AD72" s="997"/>
      <c r="AE72" s="997"/>
      <c r="AF72" s="997">
        <v>7170</v>
      </c>
      <c r="AG72" s="997"/>
      <c r="AH72" s="997"/>
      <c r="AI72" s="997"/>
      <c r="AJ72" s="997"/>
      <c r="AK72" s="997" t="s">
        <v>544</v>
      </c>
      <c r="AL72" s="997"/>
      <c r="AM72" s="997"/>
      <c r="AN72" s="997"/>
      <c r="AO72" s="997"/>
      <c r="AP72" s="997" t="s">
        <v>543</v>
      </c>
      <c r="AQ72" s="997"/>
      <c r="AR72" s="997"/>
      <c r="AS72" s="997"/>
      <c r="AT72" s="997"/>
      <c r="AU72" s="997" t="s">
        <v>543</v>
      </c>
      <c r="AV72" s="997"/>
      <c r="AW72" s="997"/>
      <c r="AX72" s="997"/>
      <c r="AY72" s="997"/>
      <c r="AZ72" s="998"/>
      <c r="BA72" s="998"/>
      <c r="BB72" s="998"/>
      <c r="BC72" s="998"/>
      <c r="BD72" s="999"/>
      <c r="BE72" s="218"/>
      <c r="BF72" s="218"/>
      <c r="BG72" s="218"/>
      <c r="BH72" s="218"/>
      <c r="BI72" s="218"/>
      <c r="BJ72" s="218"/>
      <c r="BK72" s="218"/>
      <c r="BL72" s="218"/>
      <c r="BM72" s="218"/>
      <c r="BN72" s="218"/>
      <c r="BO72" s="218"/>
      <c r="BP72" s="218"/>
      <c r="BQ72" s="215">
        <v>66</v>
      </c>
      <c r="BR72" s="220"/>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70"/>
      <c r="DW72" s="971"/>
      <c r="DX72" s="971"/>
      <c r="DY72" s="971"/>
      <c r="DZ72" s="972"/>
      <c r="EA72" s="199"/>
    </row>
    <row r="73" spans="1:131" s="200" customFormat="1" ht="26.25" customHeight="1">
      <c r="A73" s="214">
        <v>6</v>
      </c>
      <c r="B73" s="1000" t="s">
        <v>540</v>
      </c>
      <c r="C73" s="1001"/>
      <c r="D73" s="1001"/>
      <c r="E73" s="1001"/>
      <c r="F73" s="1001"/>
      <c r="G73" s="1001"/>
      <c r="H73" s="1001"/>
      <c r="I73" s="1001"/>
      <c r="J73" s="1001"/>
      <c r="K73" s="1001"/>
      <c r="L73" s="1001"/>
      <c r="M73" s="1001"/>
      <c r="N73" s="1001"/>
      <c r="O73" s="1001"/>
      <c r="P73" s="1002"/>
      <c r="Q73" s="1003">
        <v>34</v>
      </c>
      <c r="R73" s="997"/>
      <c r="S73" s="997"/>
      <c r="T73" s="997"/>
      <c r="U73" s="997"/>
      <c r="V73" s="997">
        <v>32</v>
      </c>
      <c r="W73" s="997"/>
      <c r="X73" s="997"/>
      <c r="Y73" s="997"/>
      <c r="Z73" s="997"/>
      <c r="AA73" s="997">
        <v>2</v>
      </c>
      <c r="AB73" s="997"/>
      <c r="AC73" s="997"/>
      <c r="AD73" s="997"/>
      <c r="AE73" s="997"/>
      <c r="AF73" s="997">
        <v>2</v>
      </c>
      <c r="AG73" s="997"/>
      <c r="AH73" s="997"/>
      <c r="AI73" s="997"/>
      <c r="AJ73" s="997"/>
      <c r="AK73" s="997" t="s">
        <v>479</v>
      </c>
      <c r="AL73" s="997"/>
      <c r="AM73" s="997"/>
      <c r="AN73" s="997"/>
      <c r="AO73" s="997"/>
      <c r="AP73" s="997" t="s">
        <v>479</v>
      </c>
      <c r="AQ73" s="997"/>
      <c r="AR73" s="997"/>
      <c r="AS73" s="997"/>
      <c r="AT73" s="997"/>
      <c r="AU73" s="997" t="s">
        <v>479</v>
      </c>
      <c r="AV73" s="997"/>
      <c r="AW73" s="997"/>
      <c r="AX73" s="997"/>
      <c r="AY73" s="997"/>
      <c r="AZ73" s="998"/>
      <c r="BA73" s="998"/>
      <c r="BB73" s="998"/>
      <c r="BC73" s="998"/>
      <c r="BD73" s="999"/>
      <c r="BE73" s="218"/>
      <c r="BF73" s="218"/>
      <c r="BG73" s="218"/>
      <c r="BH73" s="218"/>
      <c r="BI73" s="218"/>
      <c r="BJ73" s="218"/>
      <c r="BK73" s="218"/>
      <c r="BL73" s="218"/>
      <c r="BM73" s="218"/>
      <c r="BN73" s="218"/>
      <c r="BO73" s="218"/>
      <c r="BP73" s="218"/>
      <c r="BQ73" s="215">
        <v>67</v>
      </c>
      <c r="BR73" s="220"/>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70"/>
      <c r="DW73" s="971"/>
      <c r="DX73" s="971"/>
      <c r="DY73" s="971"/>
      <c r="DZ73" s="972"/>
      <c r="EA73" s="199"/>
    </row>
    <row r="74" spans="1:131" s="200" customFormat="1" ht="26.25" customHeight="1">
      <c r="A74" s="214">
        <v>7</v>
      </c>
      <c r="B74" s="1000" t="s">
        <v>541</v>
      </c>
      <c r="C74" s="1001"/>
      <c r="D74" s="1001"/>
      <c r="E74" s="1001"/>
      <c r="F74" s="1001"/>
      <c r="G74" s="1001"/>
      <c r="H74" s="1001"/>
      <c r="I74" s="1001"/>
      <c r="J74" s="1001"/>
      <c r="K74" s="1001"/>
      <c r="L74" s="1001"/>
      <c r="M74" s="1001"/>
      <c r="N74" s="1001"/>
      <c r="O74" s="1001"/>
      <c r="P74" s="1002"/>
      <c r="Q74" s="1003">
        <v>2573</v>
      </c>
      <c r="R74" s="997"/>
      <c r="S74" s="997"/>
      <c r="T74" s="997"/>
      <c r="U74" s="997"/>
      <c r="V74" s="997">
        <v>2566</v>
      </c>
      <c r="W74" s="997"/>
      <c r="X74" s="997"/>
      <c r="Y74" s="997"/>
      <c r="Z74" s="997"/>
      <c r="AA74" s="997">
        <v>7</v>
      </c>
      <c r="AB74" s="997"/>
      <c r="AC74" s="997"/>
      <c r="AD74" s="997"/>
      <c r="AE74" s="997"/>
      <c r="AF74" s="997">
        <v>7</v>
      </c>
      <c r="AG74" s="997"/>
      <c r="AH74" s="997"/>
      <c r="AI74" s="997"/>
      <c r="AJ74" s="997"/>
      <c r="AK74" s="997" t="s">
        <v>479</v>
      </c>
      <c r="AL74" s="997"/>
      <c r="AM74" s="997"/>
      <c r="AN74" s="997"/>
      <c r="AO74" s="997"/>
      <c r="AP74" s="1007" t="s">
        <v>479</v>
      </c>
      <c r="AQ74" s="1005"/>
      <c r="AR74" s="1005"/>
      <c r="AS74" s="1005"/>
      <c r="AT74" s="1006"/>
      <c r="AU74" s="997" t="s">
        <v>479</v>
      </c>
      <c r="AV74" s="997"/>
      <c r="AW74" s="997"/>
      <c r="AX74" s="997"/>
      <c r="AY74" s="997"/>
      <c r="AZ74" s="998"/>
      <c r="BA74" s="998"/>
      <c r="BB74" s="998"/>
      <c r="BC74" s="998"/>
      <c r="BD74" s="999"/>
      <c r="BE74" s="218"/>
      <c r="BF74" s="218"/>
      <c r="BG74" s="218"/>
      <c r="BH74" s="218"/>
      <c r="BI74" s="218"/>
      <c r="BJ74" s="218"/>
      <c r="BK74" s="218"/>
      <c r="BL74" s="218"/>
      <c r="BM74" s="218"/>
      <c r="BN74" s="218"/>
      <c r="BO74" s="218"/>
      <c r="BP74" s="218"/>
      <c r="BQ74" s="215">
        <v>68</v>
      </c>
      <c r="BR74" s="220"/>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70"/>
      <c r="DW74" s="971"/>
      <c r="DX74" s="971"/>
      <c r="DY74" s="971"/>
      <c r="DZ74" s="972"/>
      <c r="EA74" s="199"/>
    </row>
    <row r="75" spans="1:131" s="200" customFormat="1" ht="26.25" customHeight="1">
      <c r="A75" s="214">
        <v>8</v>
      </c>
      <c r="B75" s="1000" t="s">
        <v>542</v>
      </c>
      <c r="C75" s="1001"/>
      <c r="D75" s="1001"/>
      <c r="E75" s="1001"/>
      <c r="F75" s="1001"/>
      <c r="G75" s="1001"/>
      <c r="H75" s="1001"/>
      <c r="I75" s="1001"/>
      <c r="J75" s="1001"/>
      <c r="K75" s="1001"/>
      <c r="L75" s="1001"/>
      <c r="M75" s="1001"/>
      <c r="N75" s="1001"/>
      <c r="O75" s="1001"/>
      <c r="P75" s="1002"/>
      <c r="Q75" s="1004">
        <v>2</v>
      </c>
      <c r="R75" s="1005"/>
      <c r="S75" s="1005"/>
      <c r="T75" s="1005"/>
      <c r="U75" s="1006"/>
      <c r="V75" s="1007">
        <v>1</v>
      </c>
      <c r="W75" s="1005"/>
      <c r="X75" s="1005"/>
      <c r="Y75" s="1005"/>
      <c r="Z75" s="1006"/>
      <c r="AA75" s="1007">
        <v>1</v>
      </c>
      <c r="AB75" s="1005"/>
      <c r="AC75" s="1005"/>
      <c r="AD75" s="1005"/>
      <c r="AE75" s="1006"/>
      <c r="AF75" s="1007">
        <v>1</v>
      </c>
      <c r="AG75" s="1005"/>
      <c r="AH75" s="1005"/>
      <c r="AI75" s="1005"/>
      <c r="AJ75" s="1006"/>
      <c r="AK75" s="1007" t="s">
        <v>479</v>
      </c>
      <c r="AL75" s="1005"/>
      <c r="AM75" s="1005"/>
      <c r="AN75" s="1005"/>
      <c r="AO75" s="1006"/>
      <c r="AP75" s="1007" t="s">
        <v>479</v>
      </c>
      <c r="AQ75" s="1005"/>
      <c r="AR75" s="1005"/>
      <c r="AS75" s="1005"/>
      <c r="AT75" s="1006"/>
      <c r="AU75" s="1007" t="s">
        <v>479</v>
      </c>
      <c r="AV75" s="1005"/>
      <c r="AW75" s="1005"/>
      <c r="AX75" s="1005"/>
      <c r="AY75" s="1006"/>
      <c r="AZ75" s="998"/>
      <c r="BA75" s="998"/>
      <c r="BB75" s="998"/>
      <c r="BC75" s="998"/>
      <c r="BD75" s="999"/>
      <c r="BE75" s="218"/>
      <c r="BF75" s="218"/>
      <c r="BG75" s="218"/>
      <c r="BH75" s="218"/>
      <c r="BI75" s="218"/>
      <c r="BJ75" s="218"/>
      <c r="BK75" s="218"/>
      <c r="BL75" s="218"/>
      <c r="BM75" s="218"/>
      <c r="BN75" s="218"/>
      <c r="BO75" s="218"/>
      <c r="BP75" s="218"/>
      <c r="BQ75" s="215">
        <v>69</v>
      </c>
      <c r="BR75" s="220"/>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70"/>
      <c r="DW75" s="971"/>
      <c r="DX75" s="971"/>
      <c r="DY75" s="971"/>
      <c r="DZ75" s="972"/>
      <c r="EA75" s="199"/>
    </row>
    <row r="76" spans="1:131" s="200" customFormat="1" ht="26.25" customHeight="1">
      <c r="A76" s="214">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8"/>
      <c r="BF76" s="218"/>
      <c r="BG76" s="218"/>
      <c r="BH76" s="218"/>
      <c r="BI76" s="218"/>
      <c r="BJ76" s="218"/>
      <c r="BK76" s="218"/>
      <c r="BL76" s="218"/>
      <c r="BM76" s="218"/>
      <c r="BN76" s="218"/>
      <c r="BO76" s="218"/>
      <c r="BP76" s="218"/>
      <c r="BQ76" s="215">
        <v>70</v>
      </c>
      <c r="BR76" s="220"/>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70"/>
      <c r="DW76" s="971"/>
      <c r="DX76" s="971"/>
      <c r="DY76" s="971"/>
      <c r="DZ76" s="972"/>
      <c r="EA76" s="199"/>
    </row>
    <row r="77" spans="1:131" s="200" customFormat="1" ht="26.25" customHeight="1">
      <c r="A77" s="214">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8"/>
      <c r="BF77" s="218"/>
      <c r="BG77" s="218"/>
      <c r="BH77" s="218"/>
      <c r="BI77" s="218"/>
      <c r="BJ77" s="218"/>
      <c r="BK77" s="218"/>
      <c r="BL77" s="218"/>
      <c r="BM77" s="218"/>
      <c r="BN77" s="218"/>
      <c r="BO77" s="218"/>
      <c r="BP77" s="218"/>
      <c r="BQ77" s="215">
        <v>71</v>
      </c>
      <c r="BR77" s="220"/>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70"/>
      <c r="DW77" s="971"/>
      <c r="DX77" s="971"/>
      <c r="DY77" s="971"/>
      <c r="DZ77" s="972"/>
      <c r="EA77" s="199"/>
    </row>
    <row r="78" spans="1:131" s="200" customFormat="1" ht="26.25" customHeight="1">
      <c r="A78" s="214">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8"/>
      <c r="BF78" s="218"/>
      <c r="BG78" s="218"/>
      <c r="BH78" s="218"/>
      <c r="BI78" s="218"/>
      <c r="BJ78" s="221"/>
      <c r="BK78" s="221"/>
      <c r="BL78" s="221"/>
      <c r="BM78" s="221"/>
      <c r="BN78" s="221"/>
      <c r="BO78" s="218"/>
      <c r="BP78" s="218"/>
      <c r="BQ78" s="215">
        <v>72</v>
      </c>
      <c r="BR78" s="220"/>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70"/>
      <c r="DW78" s="971"/>
      <c r="DX78" s="971"/>
      <c r="DY78" s="971"/>
      <c r="DZ78" s="972"/>
      <c r="EA78" s="199"/>
    </row>
    <row r="79" spans="1:131" s="200" customFormat="1" ht="26.25" customHeight="1">
      <c r="A79" s="214">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8"/>
      <c r="BF79" s="218"/>
      <c r="BG79" s="218"/>
      <c r="BH79" s="218"/>
      <c r="BI79" s="218"/>
      <c r="BJ79" s="221"/>
      <c r="BK79" s="221"/>
      <c r="BL79" s="221"/>
      <c r="BM79" s="221"/>
      <c r="BN79" s="221"/>
      <c r="BO79" s="218"/>
      <c r="BP79" s="218"/>
      <c r="BQ79" s="215">
        <v>73</v>
      </c>
      <c r="BR79" s="220"/>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70"/>
      <c r="DW79" s="971"/>
      <c r="DX79" s="971"/>
      <c r="DY79" s="971"/>
      <c r="DZ79" s="972"/>
      <c r="EA79" s="199"/>
    </row>
    <row r="80" spans="1:131" s="200" customFormat="1" ht="26.25" customHeight="1">
      <c r="A80" s="214">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8"/>
      <c r="BF80" s="218"/>
      <c r="BG80" s="218"/>
      <c r="BH80" s="218"/>
      <c r="BI80" s="218"/>
      <c r="BJ80" s="218"/>
      <c r="BK80" s="218"/>
      <c r="BL80" s="218"/>
      <c r="BM80" s="218"/>
      <c r="BN80" s="218"/>
      <c r="BO80" s="218"/>
      <c r="BP80" s="218"/>
      <c r="BQ80" s="215">
        <v>74</v>
      </c>
      <c r="BR80" s="220"/>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70"/>
      <c r="DW80" s="971"/>
      <c r="DX80" s="971"/>
      <c r="DY80" s="971"/>
      <c r="DZ80" s="972"/>
      <c r="EA80" s="199"/>
    </row>
    <row r="81" spans="1:131" s="200" customFormat="1" ht="26.25" customHeight="1">
      <c r="A81" s="214">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8"/>
      <c r="BF81" s="218"/>
      <c r="BG81" s="218"/>
      <c r="BH81" s="218"/>
      <c r="BI81" s="218"/>
      <c r="BJ81" s="218"/>
      <c r="BK81" s="218"/>
      <c r="BL81" s="218"/>
      <c r="BM81" s="218"/>
      <c r="BN81" s="218"/>
      <c r="BO81" s="218"/>
      <c r="BP81" s="218"/>
      <c r="BQ81" s="215">
        <v>75</v>
      </c>
      <c r="BR81" s="220"/>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70"/>
      <c r="DW81" s="971"/>
      <c r="DX81" s="971"/>
      <c r="DY81" s="971"/>
      <c r="DZ81" s="972"/>
      <c r="EA81" s="199"/>
    </row>
    <row r="82" spans="1:131" s="200" customFormat="1" ht="26.25" customHeight="1">
      <c r="A82" s="214">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8"/>
      <c r="BF82" s="218"/>
      <c r="BG82" s="218"/>
      <c r="BH82" s="218"/>
      <c r="BI82" s="218"/>
      <c r="BJ82" s="218"/>
      <c r="BK82" s="218"/>
      <c r="BL82" s="218"/>
      <c r="BM82" s="218"/>
      <c r="BN82" s="218"/>
      <c r="BO82" s="218"/>
      <c r="BP82" s="218"/>
      <c r="BQ82" s="215">
        <v>76</v>
      </c>
      <c r="BR82" s="220"/>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70"/>
      <c r="DW82" s="971"/>
      <c r="DX82" s="971"/>
      <c r="DY82" s="971"/>
      <c r="DZ82" s="972"/>
      <c r="EA82" s="199"/>
    </row>
    <row r="83" spans="1:131" s="200" customFormat="1" ht="26.25" customHeight="1">
      <c r="A83" s="214">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8"/>
      <c r="BF83" s="218"/>
      <c r="BG83" s="218"/>
      <c r="BH83" s="218"/>
      <c r="BI83" s="218"/>
      <c r="BJ83" s="218"/>
      <c r="BK83" s="218"/>
      <c r="BL83" s="218"/>
      <c r="BM83" s="218"/>
      <c r="BN83" s="218"/>
      <c r="BO83" s="218"/>
      <c r="BP83" s="218"/>
      <c r="BQ83" s="215">
        <v>77</v>
      </c>
      <c r="BR83" s="220"/>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70"/>
      <c r="DW83" s="971"/>
      <c r="DX83" s="971"/>
      <c r="DY83" s="971"/>
      <c r="DZ83" s="972"/>
      <c r="EA83" s="199"/>
    </row>
    <row r="84" spans="1:131" s="200" customFormat="1" ht="26.25" customHeight="1">
      <c r="A84" s="214">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8"/>
      <c r="BF84" s="218"/>
      <c r="BG84" s="218"/>
      <c r="BH84" s="218"/>
      <c r="BI84" s="218"/>
      <c r="BJ84" s="218"/>
      <c r="BK84" s="218"/>
      <c r="BL84" s="218"/>
      <c r="BM84" s="218"/>
      <c r="BN84" s="218"/>
      <c r="BO84" s="218"/>
      <c r="BP84" s="218"/>
      <c r="BQ84" s="215">
        <v>78</v>
      </c>
      <c r="BR84" s="220"/>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70"/>
      <c r="DW84" s="971"/>
      <c r="DX84" s="971"/>
      <c r="DY84" s="971"/>
      <c r="DZ84" s="972"/>
      <c r="EA84" s="199"/>
    </row>
    <row r="85" spans="1:131" s="200" customFormat="1" ht="26.25" customHeight="1">
      <c r="A85" s="214">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8"/>
      <c r="BF85" s="218"/>
      <c r="BG85" s="218"/>
      <c r="BH85" s="218"/>
      <c r="BI85" s="218"/>
      <c r="BJ85" s="218"/>
      <c r="BK85" s="218"/>
      <c r="BL85" s="218"/>
      <c r="BM85" s="218"/>
      <c r="BN85" s="218"/>
      <c r="BO85" s="218"/>
      <c r="BP85" s="218"/>
      <c r="BQ85" s="215">
        <v>79</v>
      </c>
      <c r="BR85" s="220"/>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70"/>
      <c r="DW85" s="971"/>
      <c r="DX85" s="971"/>
      <c r="DY85" s="971"/>
      <c r="DZ85" s="972"/>
      <c r="EA85" s="199"/>
    </row>
    <row r="86" spans="1:131" s="200" customFormat="1" ht="26.25" customHeight="1">
      <c r="A86" s="214">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8"/>
      <c r="BF86" s="218"/>
      <c r="BG86" s="218"/>
      <c r="BH86" s="218"/>
      <c r="BI86" s="218"/>
      <c r="BJ86" s="218"/>
      <c r="BK86" s="218"/>
      <c r="BL86" s="218"/>
      <c r="BM86" s="218"/>
      <c r="BN86" s="218"/>
      <c r="BO86" s="218"/>
      <c r="BP86" s="218"/>
      <c r="BQ86" s="215">
        <v>80</v>
      </c>
      <c r="BR86" s="220"/>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70"/>
      <c r="DW86" s="971"/>
      <c r="DX86" s="971"/>
      <c r="DY86" s="971"/>
      <c r="DZ86" s="972"/>
      <c r="EA86" s="199"/>
    </row>
    <row r="87" spans="1:131" s="200" customFormat="1" ht="26.25" customHeight="1">
      <c r="A87" s="222">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8"/>
      <c r="BF87" s="218"/>
      <c r="BG87" s="218"/>
      <c r="BH87" s="218"/>
      <c r="BI87" s="218"/>
      <c r="BJ87" s="218"/>
      <c r="BK87" s="218"/>
      <c r="BL87" s="218"/>
      <c r="BM87" s="218"/>
      <c r="BN87" s="218"/>
      <c r="BO87" s="218"/>
      <c r="BP87" s="218"/>
      <c r="BQ87" s="215">
        <v>81</v>
      </c>
      <c r="BR87" s="220"/>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70"/>
      <c r="DW87" s="971"/>
      <c r="DX87" s="971"/>
      <c r="DY87" s="971"/>
      <c r="DZ87" s="972"/>
      <c r="EA87" s="199"/>
    </row>
    <row r="88" spans="1:131" s="200" customFormat="1" ht="26.25" customHeight="1" thickBot="1">
      <c r="A88" s="217" t="s">
        <v>367</v>
      </c>
      <c r="B88" s="973" t="s">
        <v>392</v>
      </c>
      <c r="C88" s="974"/>
      <c r="D88" s="974"/>
      <c r="E88" s="974"/>
      <c r="F88" s="974"/>
      <c r="G88" s="974"/>
      <c r="H88" s="974"/>
      <c r="I88" s="974"/>
      <c r="J88" s="974"/>
      <c r="K88" s="974"/>
      <c r="L88" s="974"/>
      <c r="M88" s="974"/>
      <c r="N88" s="974"/>
      <c r="O88" s="974"/>
      <c r="P88" s="975"/>
      <c r="Q88" s="988"/>
      <c r="R88" s="989"/>
      <c r="S88" s="989"/>
      <c r="T88" s="989"/>
      <c r="U88" s="989"/>
      <c r="V88" s="989"/>
      <c r="W88" s="989"/>
      <c r="X88" s="989"/>
      <c r="Y88" s="989"/>
      <c r="Z88" s="989"/>
      <c r="AA88" s="989"/>
      <c r="AB88" s="989"/>
      <c r="AC88" s="989"/>
      <c r="AD88" s="989"/>
      <c r="AE88" s="989"/>
      <c r="AF88" s="985">
        <f>SUM(AF68:AJ87)</f>
        <v>7606</v>
      </c>
      <c r="AG88" s="985"/>
      <c r="AH88" s="985"/>
      <c r="AI88" s="985"/>
      <c r="AJ88" s="985"/>
      <c r="AK88" s="989"/>
      <c r="AL88" s="989"/>
      <c r="AM88" s="989"/>
      <c r="AN88" s="989"/>
      <c r="AO88" s="989"/>
      <c r="AP88" s="985">
        <v>1351</v>
      </c>
      <c r="AQ88" s="985"/>
      <c r="AR88" s="985"/>
      <c r="AS88" s="985"/>
      <c r="AT88" s="985"/>
      <c r="AU88" s="985">
        <v>422</v>
      </c>
      <c r="AV88" s="985"/>
      <c r="AW88" s="985"/>
      <c r="AX88" s="985"/>
      <c r="AY88" s="985"/>
      <c r="AZ88" s="986"/>
      <c r="BA88" s="986"/>
      <c r="BB88" s="986"/>
      <c r="BC88" s="986"/>
      <c r="BD88" s="987"/>
      <c r="BE88" s="218"/>
      <c r="BF88" s="218"/>
      <c r="BG88" s="218"/>
      <c r="BH88" s="218"/>
      <c r="BI88" s="218"/>
      <c r="BJ88" s="218"/>
      <c r="BK88" s="218"/>
      <c r="BL88" s="218"/>
      <c r="BM88" s="218"/>
      <c r="BN88" s="218"/>
      <c r="BO88" s="218"/>
      <c r="BP88" s="218"/>
      <c r="BQ88" s="215">
        <v>82</v>
      </c>
      <c r="BR88" s="220"/>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62">
        <f>CR7+CR8</f>
        <v>10</v>
      </c>
      <c r="CS102" s="963"/>
      <c r="CT102" s="963"/>
      <c r="CU102" s="963"/>
      <c r="CV102" s="964"/>
      <c r="CW102" s="962" t="s">
        <v>547</v>
      </c>
      <c r="CX102" s="963"/>
      <c r="CY102" s="963"/>
      <c r="CZ102" s="963"/>
      <c r="DA102" s="964"/>
      <c r="DB102" s="962" t="s">
        <v>547</v>
      </c>
      <c r="DC102" s="963"/>
      <c r="DD102" s="963"/>
      <c r="DE102" s="963"/>
      <c r="DF102" s="964"/>
      <c r="DG102" s="962" t="s">
        <v>547</v>
      </c>
      <c r="DH102" s="963"/>
      <c r="DI102" s="963"/>
      <c r="DJ102" s="963"/>
      <c r="DK102" s="964"/>
      <c r="DL102" s="962" t="s">
        <v>547</v>
      </c>
      <c r="DM102" s="963"/>
      <c r="DN102" s="963"/>
      <c r="DO102" s="963"/>
      <c r="DP102" s="964"/>
      <c r="DQ102" s="962" t="s">
        <v>547</v>
      </c>
      <c r="DR102" s="963"/>
      <c r="DS102" s="963"/>
      <c r="DT102" s="963"/>
      <c r="DU102" s="964"/>
      <c r="DV102" s="962" t="s">
        <v>547</v>
      </c>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287</v>
      </c>
      <c r="AG109" s="923"/>
      <c r="AH109" s="923"/>
      <c r="AI109" s="923"/>
      <c r="AJ109" s="924"/>
      <c r="AK109" s="925" t="s">
        <v>286</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287</v>
      </c>
      <c r="BW109" s="923"/>
      <c r="BX109" s="923"/>
      <c r="BY109" s="923"/>
      <c r="BZ109" s="924"/>
      <c r="CA109" s="925" t="s">
        <v>286</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287</v>
      </c>
      <c r="DM109" s="923"/>
      <c r="DN109" s="923"/>
      <c r="DO109" s="923"/>
      <c r="DP109" s="924"/>
      <c r="DQ109" s="925" t="s">
        <v>286</v>
      </c>
      <c r="DR109" s="923"/>
      <c r="DS109" s="923"/>
      <c r="DT109" s="923"/>
      <c r="DU109" s="924"/>
      <c r="DV109" s="925" t="s">
        <v>402</v>
      </c>
      <c r="DW109" s="923"/>
      <c r="DX109" s="923"/>
      <c r="DY109" s="923"/>
      <c r="DZ109" s="954"/>
    </row>
    <row r="110" spans="1:131" s="199" customFormat="1" ht="26.25" customHeight="1">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551790</v>
      </c>
      <c r="AB110" s="916"/>
      <c r="AC110" s="916"/>
      <c r="AD110" s="916"/>
      <c r="AE110" s="917"/>
      <c r="AF110" s="918">
        <v>563915</v>
      </c>
      <c r="AG110" s="916"/>
      <c r="AH110" s="916"/>
      <c r="AI110" s="916"/>
      <c r="AJ110" s="917"/>
      <c r="AK110" s="918">
        <v>580686</v>
      </c>
      <c r="AL110" s="916"/>
      <c r="AM110" s="916"/>
      <c r="AN110" s="916"/>
      <c r="AO110" s="917"/>
      <c r="AP110" s="919">
        <v>13.9</v>
      </c>
      <c r="AQ110" s="920"/>
      <c r="AR110" s="920"/>
      <c r="AS110" s="920"/>
      <c r="AT110" s="921"/>
      <c r="AU110" s="955" t="s">
        <v>62</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6054711</v>
      </c>
      <c r="BR110" s="863"/>
      <c r="BS110" s="863"/>
      <c r="BT110" s="863"/>
      <c r="BU110" s="863"/>
      <c r="BV110" s="863">
        <v>5941417</v>
      </c>
      <c r="BW110" s="863"/>
      <c r="BX110" s="863"/>
      <c r="BY110" s="863"/>
      <c r="BZ110" s="863"/>
      <c r="CA110" s="863">
        <v>5871324</v>
      </c>
      <c r="CB110" s="863"/>
      <c r="CC110" s="863"/>
      <c r="CD110" s="863"/>
      <c r="CE110" s="863"/>
      <c r="CF110" s="887">
        <v>140.6</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409</v>
      </c>
      <c r="AB111" s="944"/>
      <c r="AC111" s="944"/>
      <c r="AD111" s="944"/>
      <c r="AE111" s="945"/>
      <c r="AF111" s="946" t="s">
        <v>409</v>
      </c>
      <c r="AG111" s="944"/>
      <c r="AH111" s="944"/>
      <c r="AI111" s="944"/>
      <c r="AJ111" s="945"/>
      <c r="AK111" s="946" t="s">
        <v>409</v>
      </c>
      <c r="AL111" s="944"/>
      <c r="AM111" s="944"/>
      <c r="AN111" s="944"/>
      <c r="AO111" s="945"/>
      <c r="AP111" s="947" t="s">
        <v>409</v>
      </c>
      <c r="AQ111" s="948"/>
      <c r="AR111" s="948"/>
      <c r="AS111" s="948"/>
      <c r="AT111" s="949"/>
      <c r="AU111" s="957"/>
      <c r="AV111" s="958"/>
      <c r="AW111" s="958"/>
      <c r="AX111" s="958"/>
      <c r="AY111" s="958"/>
      <c r="AZ111" s="833" t="s">
        <v>410</v>
      </c>
      <c r="BA111" s="768"/>
      <c r="BB111" s="768"/>
      <c r="BC111" s="768"/>
      <c r="BD111" s="768"/>
      <c r="BE111" s="768"/>
      <c r="BF111" s="768"/>
      <c r="BG111" s="768"/>
      <c r="BH111" s="768"/>
      <c r="BI111" s="768"/>
      <c r="BJ111" s="768"/>
      <c r="BK111" s="768"/>
      <c r="BL111" s="768"/>
      <c r="BM111" s="768"/>
      <c r="BN111" s="768"/>
      <c r="BO111" s="768"/>
      <c r="BP111" s="769"/>
      <c r="BQ111" s="834" t="s">
        <v>409</v>
      </c>
      <c r="BR111" s="835"/>
      <c r="BS111" s="835"/>
      <c r="BT111" s="835"/>
      <c r="BU111" s="835"/>
      <c r="BV111" s="835" t="s">
        <v>409</v>
      </c>
      <c r="BW111" s="835"/>
      <c r="BX111" s="835"/>
      <c r="BY111" s="835"/>
      <c r="BZ111" s="835"/>
      <c r="CA111" s="835" t="s">
        <v>409</v>
      </c>
      <c r="CB111" s="835"/>
      <c r="CC111" s="835"/>
      <c r="CD111" s="835"/>
      <c r="CE111" s="835"/>
      <c r="CF111" s="896" t="s">
        <v>409</v>
      </c>
      <c r="CG111" s="897"/>
      <c r="CH111" s="897"/>
      <c r="CI111" s="897"/>
      <c r="CJ111" s="897"/>
      <c r="CK111" s="952"/>
      <c r="CL111" s="839"/>
      <c r="CM111" s="842" t="s">
        <v>411</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409</v>
      </c>
      <c r="DH111" s="835"/>
      <c r="DI111" s="835"/>
      <c r="DJ111" s="835"/>
      <c r="DK111" s="835"/>
      <c r="DL111" s="835" t="s">
        <v>409</v>
      </c>
      <c r="DM111" s="835"/>
      <c r="DN111" s="835"/>
      <c r="DO111" s="835"/>
      <c r="DP111" s="835"/>
      <c r="DQ111" s="835" t="s">
        <v>409</v>
      </c>
      <c r="DR111" s="835"/>
      <c r="DS111" s="835"/>
      <c r="DT111" s="835"/>
      <c r="DU111" s="835"/>
      <c r="DV111" s="812" t="s">
        <v>409</v>
      </c>
      <c r="DW111" s="812"/>
      <c r="DX111" s="812"/>
      <c r="DY111" s="812"/>
      <c r="DZ111" s="813"/>
    </row>
    <row r="112" spans="1:131" s="199" customFormat="1" ht="26.25" customHeight="1">
      <c r="A112" s="937" t="s">
        <v>412</v>
      </c>
      <c r="B112" s="938"/>
      <c r="C112" s="768" t="s">
        <v>413</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414</v>
      </c>
      <c r="AB112" s="798"/>
      <c r="AC112" s="798"/>
      <c r="AD112" s="798"/>
      <c r="AE112" s="799"/>
      <c r="AF112" s="800" t="s">
        <v>414</v>
      </c>
      <c r="AG112" s="798"/>
      <c r="AH112" s="798"/>
      <c r="AI112" s="798"/>
      <c r="AJ112" s="799"/>
      <c r="AK112" s="800" t="s">
        <v>414</v>
      </c>
      <c r="AL112" s="798"/>
      <c r="AM112" s="798"/>
      <c r="AN112" s="798"/>
      <c r="AO112" s="799"/>
      <c r="AP112" s="845" t="s">
        <v>414</v>
      </c>
      <c r="AQ112" s="846"/>
      <c r="AR112" s="846"/>
      <c r="AS112" s="846"/>
      <c r="AT112" s="847"/>
      <c r="AU112" s="957"/>
      <c r="AV112" s="958"/>
      <c r="AW112" s="958"/>
      <c r="AX112" s="958"/>
      <c r="AY112" s="958"/>
      <c r="AZ112" s="833" t="s">
        <v>415</v>
      </c>
      <c r="BA112" s="768"/>
      <c r="BB112" s="768"/>
      <c r="BC112" s="768"/>
      <c r="BD112" s="768"/>
      <c r="BE112" s="768"/>
      <c r="BF112" s="768"/>
      <c r="BG112" s="768"/>
      <c r="BH112" s="768"/>
      <c r="BI112" s="768"/>
      <c r="BJ112" s="768"/>
      <c r="BK112" s="768"/>
      <c r="BL112" s="768"/>
      <c r="BM112" s="768"/>
      <c r="BN112" s="768"/>
      <c r="BO112" s="768"/>
      <c r="BP112" s="769"/>
      <c r="BQ112" s="834">
        <v>1817047</v>
      </c>
      <c r="BR112" s="835"/>
      <c r="BS112" s="835"/>
      <c r="BT112" s="835"/>
      <c r="BU112" s="835"/>
      <c r="BV112" s="835">
        <v>1910000</v>
      </c>
      <c r="BW112" s="835"/>
      <c r="BX112" s="835"/>
      <c r="BY112" s="835"/>
      <c r="BZ112" s="835"/>
      <c r="CA112" s="835">
        <v>1951157</v>
      </c>
      <c r="CB112" s="835"/>
      <c r="CC112" s="835"/>
      <c r="CD112" s="835"/>
      <c r="CE112" s="835"/>
      <c r="CF112" s="896">
        <v>46.7</v>
      </c>
      <c r="CG112" s="897"/>
      <c r="CH112" s="897"/>
      <c r="CI112" s="897"/>
      <c r="CJ112" s="897"/>
      <c r="CK112" s="952"/>
      <c r="CL112" s="839"/>
      <c r="CM112" s="842" t="s">
        <v>416</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414</v>
      </c>
      <c r="DH112" s="835"/>
      <c r="DI112" s="835"/>
      <c r="DJ112" s="835"/>
      <c r="DK112" s="835"/>
      <c r="DL112" s="835" t="s">
        <v>414</v>
      </c>
      <c r="DM112" s="835"/>
      <c r="DN112" s="835"/>
      <c r="DO112" s="835"/>
      <c r="DP112" s="835"/>
      <c r="DQ112" s="835" t="s">
        <v>414</v>
      </c>
      <c r="DR112" s="835"/>
      <c r="DS112" s="835"/>
      <c r="DT112" s="835"/>
      <c r="DU112" s="835"/>
      <c r="DV112" s="812" t="s">
        <v>414</v>
      </c>
      <c r="DW112" s="812"/>
      <c r="DX112" s="812"/>
      <c r="DY112" s="812"/>
      <c r="DZ112" s="813"/>
    </row>
    <row r="113" spans="1:130" s="199" customFormat="1" ht="26.25" customHeight="1">
      <c r="A113" s="939"/>
      <c r="B113" s="940"/>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80071</v>
      </c>
      <c r="AB113" s="944"/>
      <c r="AC113" s="944"/>
      <c r="AD113" s="944"/>
      <c r="AE113" s="945"/>
      <c r="AF113" s="946">
        <v>88552</v>
      </c>
      <c r="AG113" s="944"/>
      <c r="AH113" s="944"/>
      <c r="AI113" s="944"/>
      <c r="AJ113" s="945"/>
      <c r="AK113" s="946">
        <v>93644</v>
      </c>
      <c r="AL113" s="944"/>
      <c r="AM113" s="944"/>
      <c r="AN113" s="944"/>
      <c r="AO113" s="945"/>
      <c r="AP113" s="947">
        <v>2.2000000000000002</v>
      </c>
      <c r="AQ113" s="948"/>
      <c r="AR113" s="948"/>
      <c r="AS113" s="948"/>
      <c r="AT113" s="949"/>
      <c r="AU113" s="957"/>
      <c r="AV113" s="958"/>
      <c r="AW113" s="958"/>
      <c r="AX113" s="958"/>
      <c r="AY113" s="958"/>
      <c r="AZ113" s="833" t="s">
        <v>418</v>
      </c>
      <c r="BA113" s="768"/>
      <c r="BB113" s="768"/>
      <c r="BC113" s="768"/>
      <c r="BD113" s="768"/>
      <c r="BE113" s="768"/>
      <c r="BF113" s="768"/>
      <c r="BG113" s="768"/>
      <c r="BH113" s="768"/>
      <c r="BI113" s="768"/>
      <c r="BJ113" s="768"/>
      <c r="BK113" s="768"/>
      <c r="BL113" s="768"/>
      <c r="BM113" s="768"/>
      <c r="BN113" s="768"/>
      <c r="BO113" s="768"/>
      <c r="BP113" s="769"/>
      <c r="BQ113" s="834">
        <v>488882</v>
      </c>
      <c r="BR113" s="835"/>
      <c r="BS113" s="835"/>
      <c r="BT113" s="835"/>
      <c r="BU113" s="835"/>
      <c r="BV113" s="835">
        <v>455017</v>
      </c>
      <c r="BW113" s="835"/>
      <c r="BX113" s="835"/>
      <c r="BY113" s="835"/>
      <c r="BZ113" s="835"/>
      <c r="CA113" s="835">
        <v>422025</v>
      </c>
      <c r="CB113" s="835"/>
      <c r="CC113" s="835"/>
      <c r="CD113" s="835"/>
      <c r="CE113" s="835"/>
      <c r="CF113" s="896">
        <v>10.1</v>
      </c>
      <c r="CG113" s="897"/>
      <c r="CH113" s="897"/>
      <c r="CI113" s="897"/>
      <c r="CJ113" s="897"/>
      <c r="CK113" s="952"/>
      <c r="CL113" s="839"/>
      <c r="CM113" s="842" t="s">
        <v>419</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414</v>
      </c>
      <c r="DH113" s="798"/>
      <c r="DI113" s="798"/>
      <c r="DJ113" s="798"/>
      <c r="DK113" s="799"/>
      <c r="DL113" s="800" t="s">
        <v>414</v>
      </c>
      <c r="DM113" s="798"/>
      <c r="DN113" s="798"/>
      <c r="DO113" s="798"/>
      <c r="DP113" s="799"/>
      <c r="DQ113" s="800" t="s">
        <v>414</v>
      </c>
      <c r="DR113" s="798"/>
      <c r="DS113" s="798"/>
      <c r="DT113" s="798"/>
      <c r="DU113" s="799"/>
      <c r="DV113" s="845" t="s">
        <v>414</v>
      </c>
      <c r="DW113" s="846"/>
      <c r="DX113" s="846"/>
      <c r="DY113" s="846"/>
      <c r="DZ113" s="847"/>
    </row>
    <row r="114" spans="1:130" s="199" customFormat="1" ht="26.25" customHeight="1">
      <c r="A114" s="939"/>
      <c r="B114" s="940"/>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40656</v>
      </c>
      <c r="AB114" s="798"/>
      <c r="AC114" s="798"/>
      <c r="AD114" s="798"/>
      <c r="AE114" s="799"/>
      <c r="AF114" s="800">
        <v>40565</v>
      </c>
      <c r="AG114" s="798"/>
      <c r="AH114" s="798"/>
      <c r="AI114" s="798"/>
      <c r="AJ114" s="799"/>
      <c r="AK114" s="800">
        <v>40533</v>
      </c>
      <c r="AL114" s="798"/>
      <c r="AM114" s="798"/>
      <c r="AN114" s="798"/>
      <c r="AO114" s="799"/>
      <c r="AP114" s="845">
        <v>1</v>
      </c>
      <c r="AQ114" s="846"/>
      <c r="AR114" s="846"/>
      <c r="AS114" s="846"/>
      <c r="AT114" s="847"/>
      <c r="AU114" s="957"/>
      <c r="AV114" s="958"/>
      <c r="AW114" s="958"/>
      <c r="AX114" s="958"/>
      <c r="AY114" s="958"/>
      <c r="AZ114" s="833" t="s">
        <v>421</v>
      </c>
      <c r="BA114" s="768"/>
      <c r="BB114" s="768"/>
      <c r="BC114" s="768"/>
      <c r="BD114" s="768"/>
      <c r="BE114" s="768"/>
      <c r="BF114" s="768"/>
      <c r="BG114" s="768"/>
      <c r="BH114" s="768"/>
      <c r="BI114" s="768"/>
      <c r="BJ114" s="768"/>
      <c r="BK114" s="768"/>
      <c r="BL114" s="768"/>
      <c r="BM114" s="768"/>
      <c r="BN114" s="768"/>
      <c r="BO114" s="768"/>
      <c r="BP114" s="769"/>
      <c r="BQ114" s="834">
        <v>655690</v>
      </c>
      <c r="BR114" s="835"/>
      <c r="BS114" s="835"/>
      <c r="BT114" s="835"/>
      <c r="BU114" s="835"/>
      <c r="BV114" s="835">
        <v>593256</v>
      </c>
      <c r="BW114" s="835"/>
      <c r="BX114" s="835"/>
      <c r="BY114" s="835"/>
      <c r="BZ114" s="835"/>
      <c r="CA114" s="835">
        <v>586189</v>
      </c>
      <c r="CB114" s="835"/>
      <c r="CC114" s="835"/>
      <c r="CD114" s="835"/>
      <c r="CE114" s="835"/>
      <c r="CF114" s="896">
        <v>14</v>
      </c>
      <c r="CG114" s="897"/>
      <c r="CH114" s="897"/>
      <c r="CI114" s="897"/>
      <c r="CJ114" s="897"/>
      <c r="CK114" s="952"/>
      <c r="CL114" s="839"/>
      <c r="CM114" s="842" t="s">
        <v>422</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414</v>
      </c>
      <c r="DH114" s="798"/>
      <c r="DI114" s="798"/>
      <c r="DJ114" s="798"/>
      <c r="DK114" s="799"/>
      <c r="DL114" s="800" t="s">
        <v>414</v>
      </c>
      <c r="DM114" s="798"/>
      <c r="DN114" s="798"/>
      <c r="DO114" s="798"/>
      <c r="DP114" s="799"/>
      <c r="DQ114" s="800" t="s">
        <v>414</v>
      </c>
      <c r="DR114" s="798"/>
      <c r="DS114" s="798"/>
      <c r="DT114" s="798"/>
      <c r="DU114" s="799"/>
      <c r="DV114" s="845" t="s">
        <v>414</v>
      </c>
      <c r="DW114" s="846"/>
      <c r="DX114" s="846"/>
      <c r="DY114" s="846"/>
      <c r="DZ114" s="847"/>
    </row>
    <row r="115" spans="1:130" s="199" customFormat="1" ht="26.25" customHeight="1">
      <c r="A115" s="939"/>
      <c r="B115" s="940"/>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414</v>
      </c>
      <c r="AB115" s="944"/>
      <c r="AC115" s="944"/>
      <c r="AD115" s="944"/>
      <c r="AE115" s="945"/>
      <c r="AF115" s="946" t="s">
        <v>414</v>
      </c>
      <c r="AG115" s="944"/>
      <c r="AH115" s="944"/>
      <c r="AI115" s="944"/>
      <c r="AJ115" s="945"/>
      <c r="AK115" s="946" t="s">
        <v>414</v>
      </c>
      <c r="AL115" s="944"/>
      <c r="AM115" s="944"/>
      <c r="AN115" s="944"/>
      <c r="AO115" s="945"/>
      <c r="AP115" s="947" t="s">
        <v>414</v>
      </c>
      <c r="AQ115" s="948"/>
      <c r="AR115" s="948"/>
      <c r="AS115" s="948"/>
      <c r="AT115" s="949"/>
      <c r="AU115" s="957"/>
      <c r="AV115" s="958"/>
      <c r="AW115" s="958"/>
      <c r="AX115" s="958"/>
      <c r="AY115" s="958"/>
      <c r="AZ115" s="833" t="s">
        <v>424</v>
      </c>
      <c r="BA115" s="768"/>
      <c r="BB115" s="768"/>
      <c r="BC115" s="768"/>
      <c r="BD115" s="768"/>
      <c r="BE115" s="768"/>
      <c r="BF115" s="768"/>
      <c r="BG115" s="768"/>
      <c r="BH115" s="768"/>
      <c r="BI115" s="768"/>
      <c r="BJ115" s="768"/>
      <c r="BK115" s="768"/>
      <c r="BL115" s="768"/>
      <c r="BM115" s="768"/>
      <c r="BN115" s="768"/>
      <c r="BO115" s="768"/>
      <c r="BP115" s="769"/>
      <c r="BQ115" s="834" t="s">
        <v>414</v>
      </c>
      <c r="BR115" s="835"/>
      <c r="BS115" s="835"/>
      <c r="BT115" s="835"/>
      <c r="BU115" s="835"/>
      <c r="BV115" s="835" t="s">
        <v>414</v>
      </c>
      <c r="BW115" s="835"/>
      <c r="BX115" s="835"/>
      <c r="BY115" s="835"/>
      <c r="BZ115" s="835"/>
      <c r="CA115" s="835" t="s">
        <v>414</v>
      </c>
      <c r="CB115" s="835"/>
      <c r="CC115" s="835"/>
      <c r="CD115" s="835"/>
      <c r="CE115" s="835"/>
      <c r="CF115" s="896" t="s">
        <v>414</v>
      </c>
      <c r="CG115" s="897"/>
      <c r="CH115" s="897"/>
      <c r="CI115" s="897"/>
      <c r="CJ115" s="897"/>
      <c r="CK115" s="952"/>
      <c r="CL115" s="839"/>
      <c r="CM115" s="833" t="s">
        <v>425</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414</v>
      </c>
      <c r="DH115" s="798"/>
      <c r="DI115" s="798"/>
      <c r="DJ115" s="798"/>
      <c r="DK115" s="799"/>
      <c r="DL115" s="800" t="s">
        <v>414</v>
      </c>
      <c r="DM115" s="798"/>
      <c r="DN115" s="798"/>
      <c r="DO115" s="798"/>
      <c r="DP115" s="799"/>
      <c r="DQ115" s="800" t="s">
        <v>414</v>
      </c>
      <c r="DR115" s="798"/>
      <c r="DS115" s="798"/>
      <c r="DT115" s="798"/>
      <c r="DU115" s="799"/>
      <c r="DV115" s="845" t="s">
        <v>414</v>
      </c>
      <c r="DW115" s="846"/>
      <c r="DX115" s="846"/>
      <c r="DY115" s="846"/>
      <c r="DZ115" s="847"/>
    </row>
    <row r="116" spans="1:130" s="199" customFormat="1" ht="26.25" customHeight="1">
      <c r="A116" s="941"/>
      <c r="B116" s="942"/>
      <c r="C116" s="901" t="s">
        <v>426</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414</v>
      </c>
      <c r="AB116" s="798"/>
      <c r="AC116" s="798"/>
      <c r="AD116" s="798"/>
      <c r="AE116" s="799"/>
      <c r="AF116" s="800" t="s">
        <v>414</v>
      </c>
      <c r="AG116" s="798"/>
      <c r="AH116" s="798"/>
      <c r="AI116" s="798"/>
      <c r="AJ116" s="799"/>
      <c r="AK116" s="800" t="s">
        <v>414</v>
      </c>
      <c r="AL116" s="798"/>
      <c r="AM116" s="798"/>
      <c r="AN116" s="798"/>
      <c r="AO116" s="799"/>
      <c r="AP116" s="845" t="s">
        <v>414</v>
      </c>
      <c r="AQ116" s="846"/>
      <c r="AR116" s="846"/>
      <c r="AS116" s="846"/>
      <c r="AT116" s="847"/>
      <c r="AU116" s="957"/>
      <c r="AV116" s="958"/>
      <c r="AW116" s="958"/>
      <c r="AX116" s="958"/>
      <c r="AY116" s="958"/>
      <c r="AZ116" s="884" t="s">
        <v>427</v>
      </c>
      <c r="BA116" s="885"/>
      <c r="BB116" s="885"/>
      <c r="BC116" s="885"/>
      <c r="BD116" s="885"/>
      <c r="BE116" s="885"/>
      <c r="BF116" s="885"/>
      <c r="BG116" s="885"/>
      <c r="BH116" s="885"/>
      <c r="BI116" s="885"/>
      <c r="BJ116" s="885"/>
      <c r="BK116" s="885"/>
      <c r="BL116" s="885"/>
      <c r="BM116" s="885"/>
      <c r="BN116" s="885"/>
      <c r="BO116" s="885"/>
      <c r="BP116" s="886"/>
      <c r="BQ116" s="834" t="s">
        <v>414</v>
      </c>
      <c r="BR116" s="835"/>
      <c r="BS116" s="835"/>
      <c r="BT116" s="835"/>
      <c r="BU116" s="835"/>
      <c r="BV116" s="835" t="s">
        <v>414</v>
      </c>
      <c r="BW116" s="835"/>
      <c r="BX116" s="835"/>
      <c r="BY116" s="835"/>
      <c r="BZ116" s="835"/>
      <c r="CA116" s="835" t="s">
        <v>414</v>
      </c>
      <c r="CB116" s="835"/>
      <c r="CC116" s="835"/>
      <c r="CD116" s="835"/>
      <c r="CE116" s="835"/>
      <c r="CF116" s="896" t="s">
        <v>414</v>
      </c>
      <c r="CG116" s="897"/>
      <c r="CH116" s="897"/>
      <c r="CI116" s="897"/>
      <c r="CJ116" s="897"/>
      <c r="CK116" s="952"/>
      <c r="CL116" s="839"/>
      <c r="CM116" s="842" t="s">
        <v>428</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414</v>
      </c>
      <c r="DH116" s="798"/>
      <c r="DI116" s="798"/>
      <c r="DJ116" s="798"/>
      <c r="DK116" s="799"/>
      <c r="DL116" s="800" t="s">
        <v>414</v>
      </c>
      <c r="DM116" s="798"/>
      <c r="DN116" s="798"/>
      <c r="DO116" s="798"/>
      <c r="DP116" s="799"/>
      <c r="DQ116" s="800" t="s">
        <v>414</v>
      </c>
      <c r="DR116" s="798"/>
      <c r="DS116" s="798"/>
      <c r="DT116" s="798"/>
      <c r="DU116" s="799"/>
      <c r="DV116" s="845" t="s">
        <v>414</v>
      </c>
      <c r="DW116" s="846"/>
      <c r="DX116" s="846"/>
      <c r="DY116" s="846"/>
      <c r="DZ116" s="847"/>
    </row>
    <row r="117" spans="1:130" s="199" customFormat="1" ht="26.25" customHeight="1">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429</v>
      </c>
      <c r="Z117" s="924"/>
      <c r="AA117" s="929">
        <v>672517</v>
      </c>
      <c r="AB117" s="930"/>
      <c r="AC117" s="930"/>
      <c r="AD117" s="930"/>
      <c r="AE117" s="931"/>
      <c r="AF117" s="932">
        <v>693032</v>
      </c>
      <c r="AG117" s="930"/>
      <c r="AH117" s="930"/>
      <c r="AI117" s="930"/>
      <c r="AJ117" s="931"/>
      <c r="AK117" s="932">
        <v>714863</v>
      </c>
      <c r="AL117" s="930"/>
      <c r="AM117" s="930"/>
      <c r="AN117" s="930"/>
      <c r="AO117" s="931"/>
      <c r="AP117" s="933"/>
      <c r="AQ117" s="934"/>
      <c r="AR117" s="934"/>
      <c r="AS117" s="934"/>
      <c r="AT117" s="935"/>
      <c r="AU117" s="957"/>
      <c r="AV117" s="958"/>
      <c r="AW117" s="958"/>
      <c r="AX117" s="958"/>
      <c r="AY117" s="958"/>
      <c r="AZ117" s="884" t="s">
        <v>430</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431</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287</v>
      </c>
      <c r="AG118" s="923"/>
      <c r="AH118" s="923"/>
      <c r="AI118" s="923"/>
      <c r="AJ118" s="924"/>
      <c r="AK118" s="925" t="s">
        <v>286</v>
      </c>
      <c r="AL118" s="923"/>
      <c r="AM118" s="923"/>
      <c r="AN118" s="923"/>
      <c r="AO118" s="924"/>
      <c r="AP118" s="926" t="s">
        <v>402</v>
      </c>
      <c r="AQ118" s="927"/>
      <c r="AR118" s="927"/>
      <c r="AS118" s="927"/>
      <c r="AT118" s="928"/>
      <c r="AU118" s="957"/>
      <c r="AV118" s="958"/>
      <c r="AW118" s="958"/>
      <c r="AX118" s="958"/>
      <c r="AY118" s="958"/>
      <c r="AZ118" s="900" t="s">
        <v>432</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433</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434</v>
      </c>
      <c r="BP119" s="899"/>
      <c r="BQ119" s="903">
        <v>9016330</v>
      </c>
      <c r="BR119" s="866"/>
      <c r="BS119" s="866"/>
      <c r="BT119" s="866"/>
      <c r="BU119" s="866"/>
      <c r="BV119" s="866">
        <v>8899690</v>
      </c>
      <c r="BW119" s="866"/>
      <c r="BX119" s="866"/>
      <c r="BY119" s="866"/>
      <c r="BZ119" s="866"/>
      <c r="CA119" s="866">
        <v>8830695</v>
      </c>
      <c r="CB119" s="866"/>
      <c r="CC119" s="866"/>
      <c r="CD119" s="866"/>
      <c r="CE119" s="866"/>
      <c r="CF119" s="764"/>
      <c r="CG119" s="765"/>
      <c r="CH119" s="765"/>
      <c r="CI119" s="765"/>
      <c r="CJ119" s="855"/>
      <c r="CK119" s="953"/>
      <c r="CL119" s="841"/>
      <c r="CM119" s="859" t="s">
        <v>435</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411</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436</v>
      </c>
      <c r="AV120" s="905"/>
      <c r="AW120" s="905"/>
      <c r="AX120" s="905"/>
      <c r="AY120" s="906"/>
      <c r="AZ120" s="881" t="s">
        <v>437</v>
      </c>
      <c r="BA120" s="826"/>
      <c r="BB120" s="826"/>
      <c r="BC120" s="826"/>
      <c r="BD120" s="826"/>
      <c r="BE120" s="826"/>
      <c r="BF120" s="826"/>
      <c r="BG120" s="826"/>
      <c r="BH120" s="826"/>
      <c r="BI120" s="826"/>
      <c r="BJ120" s="826"/>
      <c r="BK120" s="826"/>
      <c r="BL120" s="826"/>
      <c r="BM120" s="826"/>
      <c r="BN120" s="826"/>
      <c r="BO120" s="826"/>
      <c r="BP120" s="827"/>
      <c r="BQ120" s="882">
        <v>4565630</v>
      </c>
      <c r="BR120" s="863"/>
      <c r="BS120" s="863"/>
      <c r="BT120" s="863"/>
      <c r="BU120" s="863"/>
      <c r="BV120" s="863">
        <v>4686686</v>
      </c>
      <c r="BW120" s="863"/>
      <c r="BX120" s="863"/>
      <c r="BY120" s="863"/>
      <c r="BZ120" s="863"/>
      <c r="CA120" s="863">
        <v>4753011</v>
      </c>
      <c r="CB120" s="863"/>
      <c r="CC120" s="863"/>
      <c r="CD120" s="863"/>
      <c r="CE120" s="863"/>
      <c r="CF120" s="887">
        <v>113.8</v>
      </c>
      <c r="CG120" s="888"/>
      <c r="CH120" s="888"/>
      <c r="CI120" s="888"/>
      <c r="CJ120" s="888"/>
      <c r="CK120" s="889" t="s">
        <v>438</v>
      </c>
      <c r="CL120" s="873"/>
      <c r="CM120" s="873"/>
      <c r="CN120" s="873"/>
      <c r="CO120" s="874"/>
      <c r="CP120" s="893" t="s">
        <v>385</v>
      </c>
      <c r="CQ120" s="894"/>
      <c r="CR120" s="894"/>
      <c r="CS120" s="894"/>
      <c r="CT120" s="894"/>
      <c r="CU120" s="894"/>
      <c r="CV120" s="894"/>
      <c r="CW120" s="894"/>
      <c r="CX120" s="894"/>
      <c r="CY120" s="894"/>
      <c r="CZ120" s="894"/>
      <c r="DA120" s="894"/>
      <c r="DB120" s="894"/>
      <c r="DC120" s="894"/>
      <c r="DD120" s="894"/>
      <c r="DE120" s="894"/>
      <c r="DF120" s="895"/>
      <c r="DG120" s="882">
        <v>1817047</v>
      </c>
      <c r="DH120" s="863"/>
      <c r="DI120" s="863"/>
      <c r="DJ120" s="863"/>
      <c r="DK120" s="863"/>
      <c r="DL120" s="863">
        <v>1910000</v>
      </c>
      <c r="DM120" s="863"/>
      <c r="DN120" s="863"/>
      <c r="DO120" s="863"/>
      <c r="DP120" s="863"/>
      <c r="DQ120" s="863">
        <v>1961157</v>
      </c>
      <c r="DR120" s="863"/>
      <c r="DS120" s="863"/>
      <c r="DT120" s="863"/>
      <c r="DU120" s="863"/>
      <c r="DV120" s="864">
        <v>47</v>
      </c>
      <c r="DW120" s="864"/>
      <c r="DX120" s="864"/>
      <c r="DY120" s="864"/>
      <c r="DZ120" s="865"/>
    </row>
    <row r="121" spans="1:130" s="199" customFormat="1" ht="26.25" customHeight="1">
      <c r="A121" s="838"/>
      <c r="B121" s="839"/>
      <c r="C121" s="884" t="s">
        <v>439</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440</v>
      </c>
      <c r="BA121" s="768"/>
      <c r="BB121" s="768"/>
      <c r="BC121" s="768"/>
      <c r="BD121" s="768"/>
      <c r="BE121" s="768"/>
      <c r="BF121" s="768"/>
      <c r="BG121" s="768"/>
      <c r="BH121" s="768"/>
      <c r="BI121" s="768"/>
      <c r="BJ121" s="768"/>
      <c r="BK121" s="768"/>
      <c r="BL121" s="768"/>
      <c r="BM121" s="768"/>
      <c r="BN121" s="768"/>
      <c r="BO121" s="768"/>
      <c r="BP121" s="769"/>
      <c r="BQ121" s="834">
        <v>186831</v>
      </c>
      <c r="BR121" s="835"/>
      <c r="BS121" s="835"/>
      <c r="BT121" s="835"/>
      <c r="BU121" s="835"/>
      <c r="BV121" s="835">
        <v>167165</v>
      </c>
      <c r="BW121" s="835"/>
      <c r="BX121" s="835"/>
      <c r="BY121" s="835"/>
      <c r="BZ121" s="835"/>
      <c r="CA121" s="835">
        <v>135207</v>
      </c>
      <c r="CB121" s="835"/>
      <c r="CC121" s="835"/>
      <c r="CD121" s="835"/>
      <c r="CE121" s="835"/>
      <c r="CF121" s="896">
        <v>3.2</v>
      </c>
      <c r="CG121" s="897"/>
      <c r="CH121" s="897"/>
      <c r="CI121" s="897"/>
      <c r="CJ121" s="897"/>
      <c r="CK121" s="890"/>
      <c r="CL121" s="876"/>
      <c r="CM121" s="876"/>
      <c r="CN121" s="876"/>
      <c r="CO121" s="877"/>
      <c r="CP121" s="856" t="s">
        <v>382</v>
      </c>
      <c r="CQ121" s="857"/>
      <c r="CR121" s="857"/>
      <c r="CS121" s="857"/>
      <c r="CT121" s="857"/>
      <c r="CU121" s="857"/>
      <c r="CV121" s="857"/>
      <c r="CW121" s="857"/>
      <c r="CX121" s="857"/>
      <c r="CY121" s="857"/>
      <c r="CZ121" s="857"/>
      <c r="DA121" s="857"/>
      <c r="DB121" s="857"/>
      <c r="DC121" s="857"/>
      <c r="DD121" s="857"/>
      <c r="DE121" s="857"/>
      <c r="DF121" s="858"/>
      <c r="DG121" s="834" t="s">
        <v>112</v>
      </c>
      <c r="DH121" s="835"/>
      <c r="DI121" s="835"/>
      <c r="DJ121" s="835"/>
      <c r="DK121" s="835"/>
      <c r="DL121" s="835" t="s">
        <v>112</v>
      </c>
      <c r="DM121" s="835"/>
      <c r="DN121" s="835"/>
      <c r="DO121" s="835"/>
      <c r="DP121" s="835"/>
      <c r="DQ121" s="835" t="s">
        <v>112</v>
      </c>
      <c r="DR121" s="835"/>
      <c r="DS121" s="835"/>
      <c r="DT121" s="835"/>
      <c r="DU121" s="835"/>
      <c r="DV121" s="812" t="s">
        <v>112</v>
      </c>
      <c r="DW121" s="812"/>
      <c r="DX121" s="812"/>
      <c r="DY121" s="812"/>
      <c r="DZ121" s="813"/>
    </row>
    <row r="122" spans="1:130" s="199" customFormat="1" ht="26.25" customHeight="1">
      <c r="A122" s="838"/>
      <c r="B122" s="839"/>
      <c r="C122" s="842" t="s">
        <v>422</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441</v>
      </c>
      <c r="BA122" s="901"/>
      <c r="BB122" s="901"/>
      <c r="BC122" s="901"/>
      <c r="BD122" s="901"/>
      <c r="BE122" s="901"/>
      <c r="BF122" s="901"/>
      <c r="BG122" s="901"/>
      <c r="BH122" s="901"/>
      <c r="BI122" s="901"/>
      <c r="BJ122" s="901"/>
      <c r="BK122" s="901"/>
      <c r="BL122" s="901"/>
      <c r="BM122" s="901"/>
      <c r="BN122" s="901"/>
      <c r="BO122" s="901"/>
      <c r="BP122" s="902"/>
      <c r="BQ122" s="903">
        <v>5565653</v>
      </c>
      <c r="BR122" s="866"/>
      <c r="BS122" s="866"/>
      <c r="BT122" s="866"/>
      <c r="BU122" s="866"/>
      <c r="BV122" s="866">
        <v>5303699</v>
      </c>
      <c r="BW122" s="866"/>
      <c r="BX122" s="866"/>
      <c r="BY122" s="866"/>
      <c r="BZ122" s="866"/>
      <c r="CA122" s="866">
        <v>4468402</v>
      </c>
      <c r="CB122" s="866"/>
      <c r="CC122" s="866"/>
      <c r="CD122" s="866"/>
      <c r="CE122" s="866"/>
      <c r="CF122" s="867">
        <v>107</v>
      </c>
      <c r="CG122" s="868"/>
      <c r="CH122" s="868"/>
      <c r="CI122" s="868"/>
      <c r="CJ122" s="868"/>
      <c r="CK122" s="890"/>
      <c r="CL122" s="876"/>
      <c r="CM122" s="876"/>
      <c r="CN122" s="876"/>
      <c r="CO122" s="877"/>
      <c r="CP122" s="856" t="s">
        <v>380</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c r="A123" s="838"/>
      <c r="B123" s="839"/>
      <c r="C123" s="842" t="s">
        <v>428</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442</v>
      </c>
      <c r="BP123" s="899"/>
      <c r="BQ123" s="853">
        <v>10318114</v>
      </c>
      <c r="BR123" s="854"/>
      <c r="BS123" s="854"/>
      <c r="BT123" s="854"/>
      <c r="BU123" s="854"/>
      <c r="BV123" s="854">
        <v>10157550</v>
      </c>
      <c r="BW123" s="854"/>
      <c r="BX123" s="854"/>
      <c r="BY123" s="854"/>
      <c r="BZ123" s="854"/>
      <c r="CA123" s="854">
        <v>9356620</v>
      </c>
      <c r="CB123" s="854"/>
      <c r="CC123" s="854"/>
      <c r="CD123" s="854"/>
      <c r="CE123" s="854"/>
      <c r="CF123" s="764"/>
      <c r="CG123" s="765"/>
      <c r="CH123" s="765"/>
      <c r="CI123" s="765"/>
      <c r="CJ123" s="855"/>
      <c r="CK123" s="890"/>
      <c r="CL123" s="876"/>
      <c r="CM123" s="876"/>
      <c r="CN123" s="876"/>
      <c r="CO123" s="877"/>
      <c r="CP123" s="856" t="s">
        <v>381</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c r="A124" s="838"/>
      <c r="B124" s="839"/>
      <c r="C124" s="842" t="s">
        <v>431</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444</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c r="A125" s="838"/>
      <c r="B125" s="839"/>
      <c r="C125" s="842" t="s">
        <v>433</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445</v>
      </c>
      <c r="CL125" s="873"/>
      <c r="CM125" s="873"/>
      <c r="CN125" s="873"/>
      <c r="CO125" s="874"/>
      <c r="CP125" s="881" t="s">
        <v>446</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435</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447</v>
      </c>
      <c r="CQ126" s="768"/>
      <c r="CR126" s="768"/>
      <c r="CS126" s="768"/>
      <c r="CT126" s="768"/>
      <c r="CU126" s="768"/>
      <c r="CV126" s="768"/>
      <c r="CW126" s="768"/>
      <c r="CX126" s="768"/>
      <c r="CY126" s="768"/>
      <c r="CZ126" s="768"/>
      <c r="DA126" s="768"/>
      <c r="DB126" s="768"/>
      <c r="DC126" s="768"/>
      <c r="DD126" s="768"/>
      <c r="DE126" s="768"/>
      <c r="DF126" s="769"/>
      <c r="DG126" s="834" t="s">
        <v>112</v>
      </c>
      <c r="DH126" s="835"/>
      <c r="DI126" s="835"/>
      <c r="DJ126" s="835"/>
      <c r="DK126" s="835"/>
      <c r="DL126" s="835" t="s">
        <v>112</v>
      </c>
      <c r="DM126" s="835"/>
      <c r="DN126" s="835"/>
      <c r="DO126" s="835"/>
      <c r="DP126" s="835"/>
      <c r="DQ126" s="835" t="s">
        <v>112</v>
      </c>
      <c r="DR126" s="835"/>
      <c r="DS126" s="835"/>
      <c r="DT126" s="835"/>
      <c r="DU126" s="835"/>
      <c r="DV126" s="812" t="s">
        <v>112</v>
      </c>
      <c r="DW126" s="812"/>
      <c r="DX126" s="812"/>
      <c r="DY126" s="812"/>
      <c r="DZ126" s="813"/>
    </row>
    <row r="127" spans="1:130" s="199" customFormat="1" ht="26.25" customHeight="1">
      <c r="A127" s="840"/>
      <c r="B127" s="841"/>
      <c r="C127" s="859" t="s">
        <v>448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449</v>
      </c>
      <c r="AY127" s="830"/>
      <c r="AZ127" s="830"/>
      <c r="BA127" s="830"/>
      <c r="BB127" s="830"/>
      <c r="BC127" s="830"/>
      <c r="BD127" s="830"/>
      <c r="BE127" s="831"/>
      <c r="BF127" s="829" t="s">
        <v>450</v>
      </c>
      <c r="BG127" s="830"/>
      <c r="BH127" s="830"/>
      <c r="BI127" s="830"/>
      <c r="BJ127" s="830"/>
      <c r="BK127" s="830"/>
      <c r="BL127" s="831"/>
      <c r="BM127" s="829" t="s">
        <v>451</v>
      </c>
      <c r="BN127" s="830"/>
      <c r="BO127" s="830"/>
      <c r="BP127" s="830"/>
      <c r="BQ127" s="830"/>
      <c r="BR127" s="830"/>
      <c r="BS127" s="831"/>
      <c r="BT127" s="829" t="s">
        <v>452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453</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455</v>
      </c>
      <c r="X128" s="816"/>
      <c r="Y128" s="816"/>
      <c r="Z128" s="817"/>
      <c r="AA128" s="818">
        <v>27344</v>
      </c>
      <c r="AB128" s="819"/>
      <c r="AC128" s="819"/>
      <c r="AD128" s="819"/>
      <c r="AE128" s="820"/>
      <c r="AF128" s="821">
        <v>28089</v>
      </c>
      <c r="AG128" s="819"/>
      <c r="AH128" s="819"/>
      <c r="AI128" s="819"/>
      <c r="AJ128" s="820"/>
      <c r="AK128" s="821">
        <v>23306</v>
      </c>
      <c r="AL128" s="819"/>
      <c r="AM128" s="819"/>
      <c r="AN128" s="819"/>
      <c r="AO128" s="820"/>
      <c r="AP128" s="822"/>
      <c r="AQ128" s="823"/>
      <c r="AR128" s="823"/>
      <c r="AS128" s="823"/>
      <c r="AT128" s="824"/>
      <c r="AU128" s="235"/>
      <c r="AV128" s="235"/>
      <c r="AW128" s="235"/>
      <c r="AX128" s="825" t="s">
        <v>456</v>
      </c>
      <c r="AY128" s="826"/>
      <c r="AZ128" s="826"/>
      <c r="BA128" s="826"/>
      <c r="BB128" s="826"/>
      <c r="BC128" s="826"/>
      <c r="BD128" s="826"/>
      <c r="BE128" s="827"/>
      <c r="BF128" s="804" t="s">
        <v>112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457</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458</v>
      </c>
      <c r="X129" s="795"/>
      <c r="Y129" s="795"/>
      <c r="Z129" s="796"/>
      <c r="AA129" s="797">
        <v>4497563</v>
      </c>
      <c r="AB129" s="798"/>
      <c r="AC129" s="798"/>
      <c r="AD129" s="798"/>
      <c r="AE129" s="799"/>
      <c r="AF129" s="800">
        <v>4614600</v>
      </c>
      <c r="AG129" s="798"/>
      <c r="AH129" s="798"/>
      <c r="AI129" s="798"/>
      <c r="AJ129" s="799"/>
      <c r="AK129" s="800">
        <v>4660149</v>
      </c>
      <c r="AL129" s="798"/>
      <c r="AM129" s="798"/>
      <c r="AN129" s="798"/>
      <c r="AO129" s="799"/>
      <c r="AP129" s="801"/>
      <c r="AQ129" s="802"/>
      <c r="AR129" s="802"/>
      <c r="AS129" s="802"/>
      <c r="AT129" s="803"/>
      <c r="AU129" s="237"/>
      <c r="AV129" s="237"/>
      <c r="AW129" s="237"/>
      <c r="AX129" s="767" t="s">
        <v>459</v>
      </c>
      <c r="AY129" s="768"/>
      <c r="AZ129" s="768"/>
      <c r="BA129" s="768"/>
      <c r="BB129" s="768"/>
      <c r="BC129" s="768"/>
      <c r="BD129" s="768"/>
      <c r="BE129" s="769"/>
      <c r="BF129" s="787" t="s">
        <v>112</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509572</v>
      </c>
      <c r="AB130" s="798"/>
      <c r="AC130" s="798"/>
      <c r="AD130" s="798"/>
      <c r="AE130" s="799"/>
      <c r="AF130" s="800">
        <v>481987</v>
      </c>
      <c r="AG130" s="798"/>
      <c r="AH130" s="798"/>
      <c r="AI130" s="798"/>
      <c r="AJ130" s="799"/>
      <c r="AK130" s="800">
        <v>484859</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4.2</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3987991</v>
      </c>
      <c r="AB131" s="781"/>
      <c r="AC131" s="781"/>
      <c r="AD131" s="781"/>
      <c r="AE131" s="782"/>
      <c r="AF131" s="783">
        <v>4132613</v>
      </c>
      <c r="AG131" s="781"/>
      <c r="AH131" s="781"/>
      <c r="AI131" s="781"/>
      <c r="AJ131" s="782"/>
      <c r="AK131" s="783">
        <v>4175290</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3.4002333509999998</v>
      </c>
      <c r="AB132" s="761"/>
      <c r="AC132" s="761"/>
      <c r="AD132" s="761"/>
      <c r="AE132" s="762"/>
      <c r="AF132" s="763">
        <v>4.4271263730000001</v>
      </c>
      <c r="AG132" s="761"/>
      <c r="AH132" s="761"/>
      <c r="AI132" s="761"/>
      <c r="AJ132" s="762"/>
      <c r="AK132" s="763">
        <v>4.9505064320000001</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2.8</v>
      </c>
      <c r="AB133" s="740"/>
      <c r="AC133" s="740"/>
      <c r="AD133" s="740"/>
      <c r="AE133" s="741"/>
      <c r="AF133" s="739">
        <v>3.2</v>
      </c>
      <c r="AG133" s="740"/>
      <c r="AH133" s="740"/>
      <c r="AI133" s="740"/>
      <c r="AJ133" s="741"/>
      <c r="AK133" s="739">
        <v>4.2</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A41" zoomScale="85" zoomScaleNormal="85" zoomScaleSheetLayoutView="85" workbookViewId="0">
      <selection activeCell="R51" sqref="G51:R51"/>
    </sheetView>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E1" workbookViewId="0">
      <selection activeCell="F42" sqref="F42:M44"/>
    </sheetView>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468</v>
      </c>
      <c r="B5" s="248"/>
      <c r="C5" s="248"/>
      <c r="D5" s="248"/>
      <c r="E5" s="248"/>
      <c r="F5" s="248"/>
      <c r="G5" s="248"/>
      <c r="H5" s="248"/>
      <c r="I5" s="248"/>
      <c r="J5" s="248"/>
      <c r="K5" s="248"/>
      <c r="L5" s="248"/>
      <c r="M5" s="248"/>
      <c r="N5" s="248"/>
      <c r="O5" s="249"/>
    </row>
    <row r="6" spans="1:16">
      <c r="A6" s="250"/>
      <c r="B6" s="246"/>
      <c r="C6" s="246"/>
      <c r="D6" s="246"/>
      <c r="E6" s="246"/>
      <c r="F6" s="246"/>
      <c r="G6" s="251" t="s">
        <v>469</v>
      </c>
      <c r="H6" s="251"/>
      <c r="I6" s="251"/>
      <c r="J6" s="251"/>
      <c r="K6" s="246"/>
      <c r="L6" s="246"/>
      <c r="M6" s="246"/>
      <c r="N6" s="246"/>
    </row>
    <row r="7" spans="1:16">
      <c r="A7" s="250"/>
      <c r="B7" s="246"/>
      <c r="C7" s="246"/>
      <c r="D7" s="246"/>
      <c r="E7" s="246"/>
      <c r="F7" s="246"/>
      <c r="G7" s="253"/>
      <c r="H7" s="254"/>
      <c r="I7" s="254"/>
      <c r="J7" s="255"/>
      <c r="K7" s="1148" t="s">
        <v>470</v>
      </c>
      <c r="L7" s="256"/>
      <c r="M7" s="257" t="s">
        <v>471</v>
      </c>
      <c r="N7" s="258"/>
    </row>
    <row r="8" spans="1:16">
      <c r="A8" s="250"/>
      <c r="B8" s="246"/>
      <c r="C8" s="246"/>
      <c r="D8" s="246"/>
      <c r="E8" s="246"/>
      <c r="F8" s="246"/>
      <c r="G8" s="259"/>
      <c r="H8" s="260"/>
      <c r="I8" s="260"/>
      <c r="J8" s="261"/>
      <c r="K8" s="1149"/>
      <c r="L8" s="262" t="s">
        <v>472</v>
      </c>
      <c r="M8" s="263" t="s">
        <v>473</v>
      </c>
      <c r="N8" s="264" t="s">
        <v>474</v>
      </c>
    </row>
    <row r="9" spans="1:16">
      <c r="A9" s="250"/>
      <c r="B9" s="246"/>
      <c r="C9" s="246"/>
      <c r="D9" s="246"/>
      <c r="E9" s="246"/>
      <c r="F9" s="246"/>
      <c r="G9" s="1162" t="s">
        <v>475</v>
      </c>
      <c r="H9" s="1163"/>
      <c r="I9" s="1163"/>
      <c r="J9" s="1164"/>
      <c r="K9" s="265">
        <v>966609</v>
      </c>
      <c r="L9" s="266">
        <v>41839</v>
      </c>
      <c r="M9" s="267">
        <v>55845</v>
      </c>
      <c r="N9" s="268">
        <v>-25.1</v>
      </c>
    </row>
    <row r="10" spans="1:16">
      <c r="A10" s="250"/>
      <c r="B10" s="246"/>
      <c r="C10" s="246"/>
      <c r="D10" s="246"/>
      <c r="E10" s="246"/>
      <c r="F10" s="246"/>
      <c r="G10" s="1162" t="s">
        <v>476</v>
      </c>
      <c r="H10" s="1163"/>
      <c r="I10" s="1163"/>
      <c r="J10" s="1164"/>
      <c r="K10" s="269">
        <v>187880</v>
      </c>
      <c r="L10" s="270">
        <v>8132</v>
      </c>
      <c r="M10" s="271">
        <v>5607</v>
      </c>
      <c r="N10" s="272">
        <v>45</v>
      </c>
    </row>
    <row r="11" spans="1:16" ht="13.5" customHeight="1">
      <c r="A11" s="250"/>
      <c r="B11" s="246"/>
      <c r="C11" s="246"/>
      <c r="D11" s="246"/>
      <c r="E11" s="246"/>
      <c r="F11" s="246"/>
      <c r="G11" s="1162" t="s">
        <v>477</v>
      </c>
      <c r="H11" s="1163"/>
      <c r="I11" s="1163"/>
      <c r="J11" s="1164"/>
      <c r="K11" s="269">
        <v>40357</v>
      </c>
      <c r="L11" s="270">
        <v>1747</v>
      </c>
      <c r="M11" s="271">
        <v>8384</v>
      </c>
      <c r="N11" s="272">
        <v>-79.2</v>
      </c>
    </row>
    <row r="12" spans="1:16" ht="13.5" customHeight="1">
      <c r="A12" s="250"/>
      <c r="B12" s="246"/>
      <c r="C12" s="246"/>
      <c r="D12" s="246"/>
      <c r="E12" s="246"/>
      <c r="F12" s="246"/>
      <c r="G12" s="1162" t="s">
        <v>478</v>
      </c>
      <c r="H12" s="1163"/>
      <c r="I12" s="1163"/>
      <c r="J12" s="1164"/>
      <c r="K12" s="269" t="s">
        <v>479</v>
      </c>
      <c r="L12" s="270" t="s">
        <v>479</v>
      </c>
      <c r="M12" s="271">
        <v>147</v>
      </c>
      <c r="N12" s="272" t="s">
        <v>479</v>
      </c>
    </row>
    <row r="13" spans="1:16" ht="13.5" customHeight="1">
      <c r="A13" s="250"/>
      <c r="B13" s="246"/>
      <c r="C13" s="246"/>
      <c r="D13" s="246"/>
      <c r="E13" s="246"/>
      <c r="F13" s="246"/>
      <c r="G13" s="1162" t="s">
        <v>480</v>
      </c>
      <c r="H13" s="1163"/>
      <c r="I13" s="1163"/>
      <c r="J13" s="1164"/>
      <c r="K13" s="269" t="s">
        <v>479</v>
      </c>
      <c r="L13" s="270" t="s">
        <v>479</v>
      </c>
      <c r="M13" s="271">
        <v>6</v>
      </c>
      <c r="N13" s="272" t="s">
        <v>479</v>
      </c>
    </row>
    <row r="14" spans="1:16" ht="13.5" customHeight="1">
      <c r="A14" s="250"/>
      <c r="B14" s="246"/>
      <c r="C14" s="246"/>
      <c r="D14" s="246"/>
      <c r="E14" s="246"/>
      <c r="F14" s="246"/>
      <c r="G14" s="1162" t="s">
        <v>481</v>
      </c>
      <c r="H14" s="1163"/>
      <c r="I14" s="1163"/>
      <c r="J14" s="1164"/>
      <c r="K14" s="269">
        <v>40089</v>
      </c>
      <c r="L14" s="270">
        <v>1735</v>
      </c>
      <c r="M14" s="271">
        <v>2653</v>
      </c>
      <c r="N14" s="272">
        <v>-34.6</v>
      </c>
    </row>
    <row r="15" spans="1:16" ht="13.5" customHeight="1">
      <c r="A15" s="250"/>
      <c r="B15" s="246"/>
      <c r="C15" s="246"/>
      <c r="D15" s="246"/>
      <c r="E15" s="246"/>
      <c r="F15" s="246"/>
      <c r="G15" s="1162" t="s">
        <v>482</v>
      </c>
      <c r="H15" s="1163"/>
      <c r="I15" s="1163"/>
      <c r="J15" s="1164"/>
      <c r="K15" s="269" t="s">
        <v>479</v>
      </c>
      <c r="L15" s="270" t="s">
        <v>479</v>
      </c>
      <c r="M15" s="271">
        <v>1240</v>
      </c>
      <c r="N15" s="272" t="s">
        <v>479</v>
      </c>
    </row>
    <row r="16" spans="1:16">
      <c r="A16" s="250"/>
      <c r="B16" s="246"/>
      <c r="C16" s="246"/>
      <c r="D16" s="246"/>
      <c r="E16" s="246"/>
      <c r="F16" s="246"/>
      <c r="G16" s="1165" t="s">
        <v>483</v>
      </c>
      <c r="H16" s="1166"/>
      <c r="I16" s="1166"/>
      <c r="J16" s="1167"/>
      <c r="K16" s="270">
        <v>-103089</v>
      </c>
      <c r="L16" s="270">
        <v>-4462</v>
      </c>
      <c r="M16" s="271">
        <v>-5294</v>
      </c>
      <c r="N16" s="272">
        <v>-15.7</v>
      </c>
    </row>
    <row r="17" spans="1:16">
      <c r="A17" s="250"/>
      <c r="B17" s="246"/>
      <c r="C17" s="246"/>
      <c r="D17" s="246"/>
      <c r="E17" s="246"/>
      <c r="F17" s="246"/>
      <c r="G17" s="1165" t="s">
        <v>170</v>
      </c>
      <c r="H17" s="1166"/>
      <c r="I17" s="1166"/>
      <c r="J17" s="1167"/>
      <c r="K17" s="270">
        <v>1131846</v>
      </c>
      <c r="L17" s="270">
        <v>48991</v>
      </c>
      <c r="M17" s="271">
        <v>68586</v>
      </c>
      <c r="N17" s="272">
        <v>-28.6</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484</v>
      </c>
      <c r="H19" s="246"/>
      <c r="I19" s="246"/>
      <c r="J19" s="246"/>
      <c r="K19" s="246"/>
      <c r="L19" s="246"/>
      <c r="M19" s="246"/>
      <c r="N19" s="246"/>
    </row>
    <row r="20" spans="1:16">
      <c r="A20" s="250"/>
      <c r="B20" s="246"/>
      <c r="C20" s="246"/>
      <c r="D20" s="246"/>
      <c r="E20" s="246"/>
      <c r="F20" s="246"/>
      <c r="G20" s="274"/>
      <c r="H20" s="275"/>
      <c r="I20" s="275"/>
      <c r="J20" s="276"/>
      <c r="K20" s="277" t="s">
        <v>485</v>
      </c>
      <c r="L20" s="278" t="s">
        <v>486</v>
      </c>
      <c r="M20" s="279" t="s">
        <v>487</v>
      </c>
      <c r="N20" s="280"/>
    </row>
    <row r="21" spans="1:16" s="286" customFormat="1">
      <c r="A21" s="281"/>
      <c r="B21" s="251"/>
      <c r="C21" s="251"/>
      <c r="D21" s="251"/>
      <c r="E21" s="251"/>
      <c r="F21" s="251"/>
      <c r="G21" s="1159" t="s">
        <v>488</v>
      </c>
      <c r="H21" s="1160"/>
      <c r="I21" s="1160"/>
      <c r="J21" s="1161"/>
      <c r="K21" s="282">
        <v>5.15</v>
      </c>
      <c r="L21" s="283">
        <v>6.42</v>
      </c>
      <c r="M21" s="284">
        <v>-1.27</v>
      </c>
      <c r="N21" s="251"/>
      <c r="O21" s="285"/>
      <c r="P21" s="281"/>
    </row>
    <row r="22" spans="1:16" s="286" customFormat="1">
      <c r="A22" s="281"/>
      <c r="B22" s="251"/>
      <c r="C22" s="251"/>
      <c r="D22" s="251"/>
      <c r="E22" s="251"/>
      <c r="F22" s="251"/>
      <c r="G22" s="1159" t="s">
        <v>489</v>
      </c>
      <c r="H22" s="1160"/>
      <c r="I22" s="1160"/>
      <c r="J22" s="1161"/>
      <c r="K22" s="287">
        <v>95.2</v>
      </c>
      <c r="L22" s="288">
        <v>97.3</v>
      </c>
      <c r="M22" s="289">
        <v>-2.1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490</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491</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492</v>
      </c>
      <c r="H29" s="251"/>
      <c r="I29" s="251"/>
      <c r="J29" s="251"/>
      <c r="K29" s="246"/>
      <c r="L29" s="246"/>
      <c r="M29" s="246"/>
      <c r="N29" s="246"/>
      <c r="O29" s="295"/>
    </row>
    <row r="30" spans="1:16">
      <c r="A30" s="250"/>
      <c r="B30" s="246"/>
      <c r="C30" s="246"/>
      <c r="D30" s="246"/>
      <c r="E30" s="246"/>
      <c r="F30" s="246"/>
      <c r="G30" s="253"/>
      <c r="H30" s="254"/>
      <c r="I30" s="254"/>
      <c r="J30" s="255"/>
      <c r="K30" s="1148" t="s">
        <v>470</v>
      </c>
      <c r="L30" s="256"/>
      <c r="M30" s="257" t="s">
        <v>471</v>
      </c>
      <c r="N30" s="258"/>
    </row>
    <row r="31" spans="1:16">
      <c r="A31" s="250"/>
      <c r="B31" s="246"/>
      <c r="C31" s="246"/>
      <c r="D31" s="246"/>
      <c r="E31" s="246"/>
      <c r="F31" s="246"/>
      <c r="G31" s="259"/>
      <c r="H31" s="260"/>
      <c r="I31" s="260"/>
      <c r="J31" s="261"/>
      <c r="K31" s="1149"/>
      <c r="L31" s="262" t="s">
        <v>472</v>
      </c>
      <c r="M31" s="263" t="s">
        <v>473</v>
      </c>
      <c r="N31" s="264" t="s">
        <v>474</v>
      </c>
    </row>
    <row r="32" spans="1:16" ht="27" customHeight="1">
      <c r="A32" s="250"/>
      <c r="B32" s="246"/>
      <c r="C32" s="246"/>
      <c r="D32" s="246"/>
      <c r="E32" s="246"/>
      <c r="F32" s="246"/>
      <c r="G32" s="1150" t="s">
        <v>493</v>
      </c>
      <c r="H32" s="1151"/>
      <c r="I32" s="1151"/>
      <c r="J32" s="1152"/>
      <c r="K32" s="296">
        <v>580686</v>
      </c>
      <c r="L32" s="296">
        <v>25135</v>
      </c>
      <c r="M32" s="297">
        <v>31128</v>
      </c>
      <c r="N32" s="298">
        <v>-19.3</v>
      </c>
    </row>
    <row r="33" spans="1:16" ht="13.5" customHeight="1">
      <c r="A33" s="250"/>
      <c r="B33" s="246"/>
      <c r="C33" s="246"/>
      <c r="D33" s="246"/>
      <c r="E33" s="246"/>
      <c r="F33" s="246"/>
      <c r="G33" s="1150" t="s">
        <v>494</v>
      </c>
      <c r="H33" s="1151"/>
      <c r="I33" s="1151"/>
      <c r="J33" s="1152"/>
      <c r="K33" s="296" t="s">
        <v>479</v>
      </c>
      <c r="L33" s="296" t="s">
        <v>479</v>
      </c>
      <c r="M33" s="297" t="s">
        <v>479</v>
      </c>
      <c r="N33" s="298" t="s">
        <v>479</v>
      </c>
    </row>
    <row r="34" spans="1:16" ht="27" customHeight="1">
      <c r="A34" s="250"/>
      <c r="B34" s="246"/>
      <c r="C34" s="246"/>
      <c r="D34" s="246"/>
      <c r="E34" s="246"/>
      <c r="F34" s="246"/>
      <c r="G34" s="1150" t="s">
        <v>495</v>
      </c>
      <c r="H34" s="1151"/>
      <c r="I34" s="1151"/>
      <c r="J34" s="1152"/>
      <c r="K34" s="296" t="s">
        <v>479</v>
      </c>
      <c r="L34" s="296" t="s">
        <v>479</v>
      </c>
      <c r="M34" s="297" t="s">
        <v>479</v>
      </c>
      <c r="N34" s="298" t="s">
        <v>479</v>
      </c>
    </row>
    <row r="35" spans="1:16" ht="27" customHeight="1">
      <c r="A35" s="250"/>
      <c r="B35" s="246"/>
      <c r="C35" s="246"/>
      <c r="D35" s="246"/>
      <c r="E35" s="246"/>
      <c r="F35" s="246"/>
      <c r="G35" s="1150" t="s">
        <v>496</v>
      </c>
      <c r="H35" s="1151"/>
      <c r="I35" s="1151"/>
      <c r="J35" s="1152"/>
      <c r="K35" s="296">
        <v>93644</v>
      </c>
      <c r="L35" s="296">
        <v>4053</v>
      </c>
      <c r="M35" s="297">
        <v>9784</v>
      </c>
      <c r="N35" s="298">
        <v>-58.6</v>
      </c>
    </row>
    <row r="36" spans="1:16" ht="27" customHeight="1">
      <c r="A36" s="250"/>
      <c r="B36" s="246"/>
      <c r="C36" s="246"/>
      <c r="D36" s="246"/>
      <c r="E36" s="246"/>
      <c r="F36" s="246"/>
      <c r="G36" s="1150" t="s">
        <v>497</v>
      </c>
      <c r="H36" s="1151"/>
      <c r="I36" s="1151"/>
      <c r="J36" s="1152"/>
      <c r="K36" s="296">
        <v>40533</v>
      </c>
      <c r="L36" s="296">
        <v>1754</v>
      </c>
      <c r="M36" s="297">
        <v>2611</v>
      </c>
      <c r="N36" s="298">
        <v>-32.799999999999997</v>
      </c>
    </row>
    <row r="37" spans="1:16" ht="13.5" customHeight="1">
      <c r="A37" s="250"/>
      <c r="B37" s="246"/>
      <c r="C37" s="246"/>
      <c r="D37" s="246"/>
      <c r="E37" s="246"/>
      <c r="F37" s="246"/>
      <c r="G37" s="1150" t="s">
        <v>498</v>
      </c>
      <c r="H37" s="1151"/>
      <c r="I37" s="1151"/>
      <c r="J37" s="1152"/>
      <c r="K37" s="296" t="s">
        <v>479</v>
      </c>
      <c r="L37" s="296" t="s">
        <v>479</v>
      </c>
      <c r="M37" s="297">
        <v>1177</v>
      </c>
      <c r="N37" s="298" t="s">
        <v>479</v>
      </c>
    </row>
    <row r="38" spans="1:16" ht="27" customHeight="1">
      <c r="A38" s="250"/>
      <c r="B38" s="246"/>
      <c r="C38" s="246"/>
      <c r="D38" s="246"/>
      <c r="E38" s="246"/>
      <c r="F38" s="246"/>
      <c r="G38" s="1153" t="s">
        <v>499</v>
      </c>
      <c r="H38" s="1154"/>
      <c r="I38" s="1154"/>
      <c r="J38" s="1155"/>
      <c r="K38" s="299" t="s">
        <v>479</v>
      </c>
      <c r="L38" s="299" t="s">
        <v>479</v>
      </c>
      <c r="M38" s="300">
        <v>1</v>
      </c>
      <c r="N38" s="301" t="s">
        <v>479</v>
      </c>
      <c r="O38" s="295"/>
    </row>
    <row r="39" spans="1:16">
      <c r="A39" s="250"/>
      <c r="B39" s="246"/>
      <c r="C39" s="246"/>
      <c r="D39" s="246"/>
      <c r="E39" s="246"/>
      <c r="F39" s="246"/>
      <c r="G39" s="1153" t="s">
        <v>500</v>
      </c>
      <c r="H39" s="1154"/>
      <c r="I39" s="1154"/>
      <c r="J39" s="1155"/>
      <c r="K39" s="302">
        <v>-23306</v>
      </c>
      <c r="L39" s="302">
        <v>-1009</v>
      </c>
      <c r="M39" s="303">
        <v>-3247</v>
      </c>
      <c r="N39" s="304">
        <v>-68.900000000000006</v>
      </c>
      <c r="O39" s="295"/>
    </row>
    <row r="40" spans="1:16" ht="27" customHeight="1">
      <c r="A40" s="250"/>
      <c r="B40" s="246"/>
      <c r="C40" s="246"/>
      <c r="D40" s="246"/>
      <c r="E40" s="246"/>
      <c r="F40" s="246"/>
      <c r="G40" s="1150" t="s">
        <v>501</v>
      </c>
      <c r="H40" s="1151"/>
      <c r="I40" s="1151"/>
      <c r="J40" s="1152"/>
      <c r="K40" s="302">
        <v>-484859</v>
      </c>
      <c r="L40" s="302">
        <v>-20987</v>
      </c>
      <c r="M40" s="303">
        <v>-28558</v>
      </c>
      <c r="N40" s="304">
        <v>-26.5</v>
      </c>
      <c r="O40" s="295"/>
    </row>
    <row r="41" spans="1:16">
      <c r="A41" s="250"/>
      <c r="B41" s="246"/>
      <c r="C41" s="246"/>
      <c r="D41" s="246"/>
      <c r="E41" s="246"/>
      <c r="F41" s="246"/>
      <c r="G41" s="1156" t="s">
        <v>281</v>
      </c>
      <c r="H41" s="1157"/>
      <c r="I41" s="1157"/>
      <c r="J41" s="1158"/>
      <c r="K41" s="296">
        <v>206698</v>
      </c>
      <c r="L41" s="302">
        <v>8947</v>
      </c>
      <c r="M41" s="303">
        <v>12895</v>
      </c>
      <c r="N41" s="304">
        <v>-30.6</v>
      </c>
      <c r="O41" s="295"/>
    </row>
    <row r="42" spans="1:16">
      <c r="A42" s="250"/>
      <c r="B42" s="246"/>
      <c r="C42" s="246"/>
      <c r="D42" s="246"/>
      <c r="E42" s="246"/>
      <c r="F42" s="246"/>
      <c r="G42" s="305" t="s">
        <v>502</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503</v>
      </c>
      <c r="B47" s="246"/>
      <c r="C47" s="246"/>
      <c r="D47" s="246"/>
      <c r="E47" s="246"/>
      <c r="F47" s="246"/>
      <c r="G47" s="246"/>
      <c r="H47" s="246"/>
      <c r="I47" s="246"/>
      <c r="J47" s="246"/>
      <c r="K47" s="246"/>
      <c r="L47" s="246"/>
      <c r="M47" s="246"/>
      <c r="N47" s="246"/>
    </row>
    <row r="48" spans="1:16">
      <c r="A48" s="250"/>
      <c r="B48" s="246"/>
      <c r="C48" s="246"/>
      <c r="D48" s="246"/>
      <c r="E48" s="246"/>
      <c r="F48" s="246"/>
      <c r="G48" s="310" t="s">
        <v>504</v>
      </c>
      <c r="H48" s="310"/>
      <c r="I48" s="310"/>
      <c r="J48" s="310"/>
      <c r="K48" s="310"/>
      <c r="L48" s="310"/>
      <c r="M48" s="311"/>
      <c r="N48" s="310"/>
    </row>
    <row r="49" spans="1:14" ht="13.5" customHeight="1">
      <c r="A49" s="250"/>
      <c r="B49" s="246"/>
      <c r="C49" s="246"/>
      <c r="D49" s="246"/>
      <c r="E49" s="246"/>
      <c r="F49" s="246"/>
      <c r="G49" s="312"/>
      <c r="H49" s="313"/>
      <c r="I49" s="1143" t="s">
        <v>470</v>
      </c>
      <c r="J49" s="1145" t="s">
        <v>505</v>
      </c>
      <c r="K49" s="1146"/>
      <c r="L49" s="1146"/>
      <c r="M49" s="1146"/>
      <c r="N49" s="1147"/>
    </row>
    <row r="50" spans="1:14">
      <c r="A50" s="250"/>
      <c r="B50" s="246"/>
      <c r="C50" s="246"/>
      <c r="D50" s="246"/>
      <c r="E50" s="246"/>
      <c r="F50" s="246"/>
      <c r="G50" s="314"/>
      <c r="H50" s="315"/>
      <c r="I50" s="1144"/>
      <c r="J50" s="316" t="s">
        <v>506</v>
      </c>
      <c r="K50" s="317" t="s">
        <v>507</v>
      </c>
      <c r="L50" s="318" t="s">
        <v>508</v>
      </c>
      <c r="M50" s="319" t="s">
        <v>509</v>
      </c>
      <c r="N50" s="320" t="s">
        <v>510</v>
      </c>
    </row>
    <row r="51" spans="1:14">
      <c r="A51" s="250"/>
      <c r="B51" s="246"/>
      <c r="C51" s="246"/>
      <c r="D51" s="246"/>
      <c r="E51" s="246"/>
      <c r="F51" s="246"/>
      <c r="G51" s="312" t="s">
        <v>511</v>
      </c>
      <c r="H51" s="313"/>
      <c r="I51" s="321">
        <v>617512</v>
      </c>
      <c r="J51" s="322">
        <v>27536</v>
      </c>
      <c r="K51" s="323">
        <v>-51.7</v>
      </c>
      <c r="L51" s="324">
        <v>46819</v>
      </c>
      <c r="M51" s="325">
        <v>9.3000000000000007</v>
      </c>
      <c r="N51" s="326">
        <v>-61</v>
      </c>
    </row>
    <row r="52" spans="1:14">
      <c r="A52" s="250"/>
      <c r="B52" s="246"/>
      <c r="C52" s="246"/>
      <c r="D52" s="246"/>
      <c r="E52" s="246"/>
      <c r="F52" s="246"/>
      <c r="G52" s="327"/>
      <c r="H52" s="328" t="s">
        <v>512</v>
      </c>
      <c r="I52" s="329">
        <v>343101</v>
      </c>
      <c r="J52" s="330">
        <v>15299</v>
      </c>
      <c r="K52" s="331">
        <v>29.1</v>
      </c>
      <c r="L52" s="332">
        <v>24121</v>
      </c>
      <c r="M52" s="333">
        <v>9.5</v>
      </c>
      <c r="N52" s="334">
        <v>19.600000000000001</v>
      </c>
    </row>
    <row r="53" spans="1:14">
      <c r="A53" s="250"/>
      <c r="B53" s="246"/>
      <c r="C53" s="246"/>
      <c r="D53" s="246"/>
      <c r="E53" s="246"/>
      <c r="F53" s="246"/>
      <c r="G53" s="312" t="s">
        <v>513</v>
      </c>
      <c r="H53" s="313"/>
      <c r="I53" s="321">
        <v>718708</v>
      </c>
      <c r="J53" s="322">
        <v>31769</v>
      </c>
      <c r="K53" s="323">
        <v>15.4</v>
      </c>
      <c r="L53" s="324">
        <v>53270</v>
      </c>
      <c r="M53" s="325">
        <v>13.8</v>
      </c>
      <c r="N53" s="326">
        <v>1.6</v>
      </c>
    </row>
    <row r="54" spans="1:14">
      <c r="A54" s="250"/>
      <c r="B54" s="246"/>
      <c r="C54" s="246"/>
      <c r="D54" s="246"/>
      <c r="E54" s="246"/>
      <c r="F54" s="246"/>
      <c r="G54" s="327"/>
      <c r="H54" s="328" t="s">
        <v>512</v>
      </c>
      <c r="I54" s="329">
        <v>490040</v>
      </c>
      <c r="J54" s="330">
        <v>21661</v>
      </c>
      <c r="K54" s="331">
        <v>41.6</v>
      </c>
      <c r="L54" s="332">
        <v>24316</v>
      </c>
      <c r="M54" s="333">
        <v>0.8</v>
      </c>
      <c r="N54" s="334">
        <v>40.799999999999997</v>
      </c>
    </row>
    <row r="55" spans="1:14">
      <c r="A55" s="250"/>
      <c r="B55" s="246"/>
      <c r="C55" s="246"/>
      <c r="D55" s="246"/>
      <c r="E55" s="246"/>
      <c r="F55" s="246"/>
      <c r="G55" s="312" t="s">
        <v>514</v>
      </c>
      <c r="H55" s="313"/>
      <c r="I55" s="321">
        <v>563200</v>
      </c>
      <c r="J55" s="322">
        <v>24671</v>
      </c>
      <c r="K55" s="323">
        <v>-22.3</v>
      </c>
      <c r="L55" s="324">
        <v>53292</v>
      </c>
      <c r="M55" s="325">
        <v>0</v>
      </c>
      <c r="N55" s="326">
        <v>-22.3</v>
      </c>
    </row>
    <row r="56" spans="1:14">
      <c r="A56" s="250"/>
      <c r="B56" s="246"/>
      <c r="C56" s="246"/>
      <c r="D56" s="246"/>
      <c r="E56" s="246"/>
      <c r="F56" s="246"/>
      <c r="G56" s="327"/>
      <c r="H56" s="328" t="s">
        <v>512</v>
      </c>
      <c r="I56" s="329">
        <v>221058</v>
      </c>
      <c r="J56" s="330">
        <v>9684</v>
      </c>
      <c r="K56" s="331">
        <v>-55.3</v>
      </c>
      <c r="L56" s="332">
        <v>28900</v>
      </c>
      <c r="M56" s="333">
        <v>18.899999999999999</v>
      </c>
      <c r="N56" s="334">
        <v>-74.2</v>
      </c>
    </row>
    <row r="57" spans="1:14">
      <c r="A57" s="250"/>
      <c r="B57" s="246"/>
      <c r="C57" s="246"/>
      <c r="D57" s="246"/>
      <c r="E57" s="246"/>
      <c r="F57" s="246"/>
      <c r="G57" s="312" t="s">
        <v>515</v>
      </c>
      <c r="H57" s="313"/>
      <c r="I57" s="321">
        <v>534682</v>
      </c>
      <c r="J57" s="322">
        <v>23243</v>
      </c>
      <c r="K57" s="323">
        <v>-5.8</v>
      </c>
      <c r="L57" s="324">
        <v>49919</v>
      </c>
      <c r="M57" s="325">
        <v>-6.3</v>
      </c>
      <c r="N57" s="326">
        <v>0.5</v>
      </c>
    </row>
    <row r="58" spans="1:14">
      <c r="A58" s="250"/>
      <c r="B58" s="246"/>
      <c r="C58" s="246"/>
      <c r="D58" s="246"/>
      <c r="E58" s="246"/>
      <c r="F58" s="246"/>
      <c r="G58" s="327"/>
      <c r="H58" s="328" t="s">
        <v>512</v>
      </c>
      <c r="I58" s="329">
        <v>143582</v>
      </c>
      <c r="J58" s="330">
        <v>6242</v>
      </c>
      <c r="K58" s="331">
        <v>-35.5</v>
      </c>
      <c r="L58" s="332">
        <v>26398</v>
      </c>
      <c r="M58" s="333">
        <v>-8.6999999999999993</v>
      </c>
      <c r="N58" s="334">
        <v>-26.8</v>
      </c>
    </row>
    <row r="59" spans="1:14">
      <c r="A59" s="250"/>
      <c r="B59" s="246"/>
      <c r="C59" s="246"/>
      <c r="D59" s="246"/>
      <c r="E59" s="246"/>
      <c r="F59" s="246"/>
      <c r="G59" s="312" t="s">
        <v>516</v>
      </c>
      <c r="H59" s="313"/>
      <c r="I59" s="321">
        <v>674672</v>
      </c>
      <c r="J59" s="322">
        <v>29203</v>
      </c>
      <c r="K59" s="323">
        <v>25.6</v>
      </c>
      <c r="L59" s="324">
        <v>47738</v>
      </c>
      <c r="M59" s="325">
        <v>-4.4000000000000004</v>
      </c>
      <c r="N59" s="326">
        <v>30</v>
      </c>
    </row>
    <row r="60" spans="1:14">
      <c r="A60" s="250"/>
      <c r="B60" s="246"/>
      <c r="C60" s="246"/>
      <c r="D60" s="246"/>
      <c r="E60" s="246"/>
      <c r="F60" s="246"/>
      <c r="G60" s="327"/>
      <c r="H60" s="328" t="s">
        <v>512</v>
      </c>
      <c r="I60" s="335">
        <v>325001</v>
      </c>
      <c r="J60" s="330">
        <v>14067</v>
      </c>
      <c r="K60" s="331">
        <v>125.4</v>
      </c>
      <c r="L60" s="332">
        <v>24937</v>
      </c>
      <c r="M60" s="333">
        <v>-5.5</v>
      </c>
      <c r="N60" s="334">
        <v>130.9</v>
      </c>
    </row>
    <row r="61" spans="1:14">
      <c r="A61" s="250"/>
      <c r="B61" s="246"/>
      <c r="C61" s="246"/>
      <c r="D61" s="246"/>
      <c r="E61" s="246"/>
      <c r="F61" s="246"/>
      <c r="G61" s="312" t="s">
        <v>517</v>
      </c>
      <c r="H61" s="336"/>
      <c r="I61" s="337">
        <v>621755</v>
      </c>
      <c r="J61" s="338">
        <v>27284</v>
      </c>
      <c r="K61" s="339">
        <v>-7.8</v>
      </c>
      <c r="L61" s="340">
        <v>50208</v>
      </c>
      <c r="M61" s="341">
        <v>2.5</v>
      </c>
      <c r="N61" s="326">
        <v>-10.3</v>
      </c>
    </row>
    <row r="62" spans="1:14">
      <c r="A62" s="250"/>
      <c r="B62" s="246"/>
      <c r="C62" s="246"/>
      <c r="D62" s="246"/>
      <c r="E62" s="246"/>
      <c r="F62" s="246"/>
      <c r="G62" s="327"/>
      <c r="H62" s="328" t="s">
        <v>512</v>
      </c>
      <c r="I62" s="329">
        <v>304556</v>
      </c>
      <c r="J62" s="330">
        <v>13391</v>
      </c>
      <c r="K62" s="331">
        <v>21.1</v>
      </c>
      <c r="L62" s="332">
        <v>25734</v>
      </c>
      <c r="M62" s="333">
        <v>3</v>
      </c>
      <c r="N62" s="334">
        <v>18.100000000000001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48576" zoomScale="85" zoomScaleNormal="85"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6" zoomScale="85" zoomScaleNormal="85" zoomScaleSheetLayoutView="55" workbookViewId="0">
      <selection activeCell="Q68" sqref="Q6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55" zoomScaleNormal="55" zoomScaleSheetLayoutView="100" workbookViewId="0">
      <selection activeCell="C49" sqref="C49:E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68" t="s">
        <v>3</v>
      </c>
      <c r="D47" s="1168"/>
      <c r="E47" s="1169"/>
      <c r="F47" s="11">
        <v>37.65</v>
      </c>
      <c r="G47" s="12">
        <v>47.08</v>
      </c>
      <c r="H47" s="12">
        <v>51.02</v>
      </c>
      <c r="I47" s="12">
        <v>56.6</v>
      </c>
      <c r="J47" s="13">
        <v>61.8</v>
      </c>
    </row>
    <row r="48" spans="2:10" ht="57.75" customHeight="1">
      <c r="B48" s="14"/>
      <c r="C48" s="1170" t="s">
        <v>4</v>
      </c>
      <c r="D48" s="1170"/>
      <c r="E48" s="1171"/>
      <c r="F48" s="15">
        <v>10.18</v>
      </c>
      <c r="G48" s="16">
        <v>11.04</v>
      </c>
      <c r="H48" s="16">
        <v>5.66</v>
      </c>
      <c r="I48" s="16">
        <v>10.93</v>
      </c>
      <c r="J48" s="17">
        <v>6.12</v>
      </c>
    </row>
    <row r="49" spans="2:10" ht="57.75" customHeight="1" thickBot="1">
      <c r="B49" s="18"/>
      <c r="C49" s="1172" t="s">
        <v>5</v>
      </c>
      <c r="D49" s="1172"/>
      <c r="E49" s="1173"/>
      <c r="F49" s="19">
        <v>9.27</v>
      </c>
      <c r="G49" s="20">
        <v>11.77</v>
      </c>
      <c r="H49" s="20" t="s">
        <v>524</v>
      </c>
      <c r="I49" s="20">
        <v>12.29</v>
      </c>
      <c r="J49" s="21">
        <v>1.05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Windows ユーザー</cp:lastModifiedBy>
  <cp:lastPrinted>2018-03-01T01:38:56Z</cp:lastPrinted>
  <dcterms:created xsi:type="dcterms:W3CDTF">2018-01-24T06:04:56Z</dcterms:created>
  <dcterms:modified xsi:type="dcterms:W3CDTF">2018-11-27T02:27:48Z</dcterms:modified>
  <cp:category/>
</cp:coreProperties>
</file>