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63" i="11" l="1"/>
  <c r="AU88" i="11" l="1"/>
  <c r="AP88" i="11"/>
  <c r="AF88" i="11"/>
  <c r="AP63"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CO34" i="9" s="1"/>
  <c r="CO35" i="9" s="1"/>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W35" i="9"/>
  <c r="BW36" i="9" s="1"/>
  <c r="BW37" i="9" s="1"/>
  <c r="BW38" i="9" s="1"/>
  <c r="BW39" i="9" s="1"/>
  <c r="BW40" i="9" s="1"/>
  <c r="BW41" i="9" s="1"/>
  <c r="BE35" i="9"/>
  <c r="AM35" i="9"/>
  <c r="C35"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<sst xmlns="http://schemas.openxmlformats.org/spreadsheetml/2006/main" count="1121" uniqueCount="558">
  <si>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</si>
  <si>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</si>
  <si>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</si>
  <si>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</si>
  <si>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</si>
  <si>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</si>
  <si>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</si>
  <si>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</si>
  <si>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</si>
  <si>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</si>
  <si>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</si>
  <si>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</si>
  <si>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</si>
  <si>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</si>
  <si>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</si>
  <si>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</si>
  <si>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</si>
  <si>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</si>
  <si>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</si>
  <si>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</si>
  <si>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</si>
  <si>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</si>
  <si>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</si>
  <si>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</si>
  <si>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</si>
  <si>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</si>
  <si>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</si>
  <si>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</si>
  <si>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</si>
  <si>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</si>
  <si>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</si>
  <si>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</si>
  <si>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</si>
  <si>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</si>
  <si>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</si>
  <si>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</si>
  <si>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</si>
  <si>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</si>
  <si>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</si>
  <si>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</si>
  <si>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</si>
  <si>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</si>
  <si>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</si>
  <si>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</si>
  <si>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</si>
  <si>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</si>
  <si>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</si>
  <si>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</si>
  <si>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</si>
  <si>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</si>
  <si>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</si>
  <si>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</si>
  <si>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</si>
  <si>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</si>
  <si>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</si>
  <si>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</si>
  <si>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</si>
  <si>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</si>
  <si>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</si>
  <si>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</si>
  <si>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</si>
  <si>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</si>
  <si>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</si>
  <si>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</si>
  <si>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</si>
  <si>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</si>
  <si>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</si>
  <si>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</si>
  <si>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</si>
  <si>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</si>
  <si>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</si>
  <si>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</si>
  <si>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</si>
  <si>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</si>
  <si>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</si>
  <si>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</si>
  <si>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</si>
  <si>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</si>
  <si>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</si>
  <si>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</si>
  <si>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</si>
  <si>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</si>
  <si>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</si>
  <si>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</si>
  <si>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</si>
  <si>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</si>
  <si>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</si>
  <si>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</si>
  <si>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</si>
  <si>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</si>
  <si>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</si>
  <si>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</si>
  <si>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</si>
  <si>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</si>
  <si>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</si>
  <si>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</si>
  <si>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</si>
  <si>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</si>
  <si>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</si>
  <si>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</si>
  <si>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</si>
  <si>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</si>
  <si>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</si>
  <si>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</si>
  <si>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</si>
  <si>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</si>
  <si>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</si>
  <si>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</si>
  <si>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</si>
  <si>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</si>
  <si>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</si>
  <si>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</si>
  <si>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</si>
  <si>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</si>
  <si>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</si>
  <si>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</si>
  <si>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</si>
  <si>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</si>
  <si>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</si>
  <si>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</si>
  <si>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</si>
  <si>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</si>
  <si>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</si>
  <si>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</si>
  <si>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</si>
  <si>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</si>
  <si>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</si>
  <si>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</si>
  <si>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</si>
  <si>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</si>
  <si>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</si>
  <si>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</si>
  <si>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</si>
  <si>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</si>
  <si>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</si>
  <si>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</si>
  <si>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</si>
  <si>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</si>
  <si>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</si>
  <si>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</si>
  <si>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</si>
  <si>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</si>
  <si>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</si>
  <si>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</si>
  <si>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</si>
  <si>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</si>
  <si>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</si>
  <si>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</si>
  <si>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</si>
  <si>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</si>
  <si>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</si>
  <si>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</si>
  <si>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</si>
  <si>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</si>
  <si>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</si>
  <si>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</si>
  <si>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</si>
  <si>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</si>
  <si>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</si>
  <si>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</si>
  <si>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</si>
  <si>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</si>
  <si>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</si>
  <si>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</si>
  <si>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</si>
  <si>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</si>
  <si>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</si>
  <si>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</si>
  <si>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</si>
  <si>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</si>
  <si>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</si>
  <si>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</si>
  <si>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</si>
  <si>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</si>
  <si>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</si>
  <si>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</si>
  <si>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</si>
  <si>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</si>
  <si>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</si>
  <si>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</si>
  <si>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</si>
  <si>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</si>
  <si>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</si>
  <si>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</si>
  <si>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</si>
  <si>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</si>
  <si>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</si>
  <si>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</si>
  <si>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</si>
  <si>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</si>
  <si>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</si>
  <si>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</si>
  <si>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徳島県北島町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</si>
  <si>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</si>
  <si>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</si>
  <si>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</si>
  <si>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</si>
  <si>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</si>
  <si>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</si>
  <si>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</si>
  <si>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</si>
  <si>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</si>
  <si>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</si>
  <si>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</si>
  <si>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</si>
  <si>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</si>
  <si>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</si>
  <si>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</si>
  <si>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</si>
  <si>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</si>
  <si>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</si>
  <si>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</si>
  <si>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</si>
  <si>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</si>
  <si>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</si>
  <si>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</si>
  <si>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</si>
  <si>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</si>
  <si>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</si>
  <si>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</si>
  <si>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</si>
  <si>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</si>
  <si>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</si>
  <si>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</si>
  <si>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</si>
  <si>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</si>
  <si>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</si>
  <si>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</si>
  <si>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</si>
  <si>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</si>
  <si>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</si>
  <si>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</si>
  <si>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</si>
  <si>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</si>
  <si>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</si>
  <si>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</si>
  <si>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</si>
  <si>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</si>
  <si>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</si>
  <si>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</si>
  <si>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</si>
  <si>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</si>
  <si>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</si>
  <si>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</si>
  <si>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</si>
  <si>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</si>
  <si>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</si>
  <si>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</si>
  <si>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</si>
  <si>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</si>
  <si>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</si>
  <si>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</si>
  <si>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</si>
  <si>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</si>
  <si>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</si>
  <si>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</si>
  <si>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</si>
  <si>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</si>
  <si>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</si>
  <si>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</si>
  <si>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</si>
  <si>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</si>
  <si>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</si>
  <si>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</si>
  <si>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</si>
  <si>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</si>
  <si>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</si>
  <si>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</si>
  <si>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</si>
  <si>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</si>
  <si>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</si>
  <si>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</si>
  <si>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</si>
  <si>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</si>
  <si>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</si>
  <si>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</si>
  <si>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</si>
  <si>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</si>
  <si>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</si>
  <si>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</si>
  <si>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</si>
  <si>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</si>
  <si>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</si>
  <si>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</si>
  <si>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</si>
  <si>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</si>
  <si>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</si>
  <si>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</si>
  <si>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</si>
  <si>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</si>
  <si>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</si>
  <si>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</si>
  <si>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</si>
  <si>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</si>
  <si>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</si>
  <si>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</si>
  <si>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</si>
  <si>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</si>
  <si>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</si>
  <si>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</si>
  <si>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</si>
  <si>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</si>
  <si>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</si>
  <si>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</si>
  <si>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</si>
  <si>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</si>
  <si>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</si>
  <si>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</si>
  <si>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</si>
  <si>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</si>
  <si>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</si>
  <si>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</si>
  <si>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</si>
  <si>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</si>
  <si>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</si>
  <si>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</si>
  <si>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</si>
  <si>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</si>
  <si>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</si>
  <si>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</si>
  <si>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</si>
  <si>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</si>
  <si>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</si>
  <si>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</si>
  <si>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</si>
  <si>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</si>
  <si>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</si>
  <si>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</si>
  <si>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</si>
  <si>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</si>
  <si>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</si>
  <si>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</si>
  <si>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</si>
  <si>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</si>
  <si>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</si>
  <si>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</si>
  <si>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</si>
  <si>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</si>
  <si>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</si>
  <si>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</si>
  <si>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徳島県北島町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</si>
  <si>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</si>
  <si>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</si>
  <si>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</si>
  <si>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</si>
  <si>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</si>
  <si>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</si>
  <si>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</si>
  <si>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</si>
  <si>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</si>
  <si>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</si>
  <si>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</si>
  <si>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</si>
  <si>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</si>
  <si>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</si>
  <si>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</si>
  <si>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</si>
  <si>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</si>
  <si>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</si>
  <si>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</si>
  <si>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</si>
  <si>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</si>
  <si>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</si>
  <si>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</si>
  <si>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</si>
  <si>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</si>
  <si>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</si>
  <si>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</si>
  <si>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</si>
  <si>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</si>
  <si>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</si>
  <si>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</si>
  <si>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</si>
  <si>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</si>
  <si>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</si>
  <si>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</si>
  <si>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</si>
  <si>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</si>
  <si>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</si>
  <si>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</si>
  <si>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北島町特別会計公共下水道事業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</si>
  <si>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</si>
  <si>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</si>
  <si>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</si>
  <si>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</si>
  <si>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</si>
  <si>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</si>
  <si>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</si>
  <si>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</si>
  <si>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</si>
  <si>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</si>
  <si>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</si>
  <si>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</si>
  <si>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</si>
  <si>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</si>
  <si>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</si>
  <si>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</si>
  <si>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</si>
  <si>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</si>
  <si>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</si>
  <si>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</si>
  <si>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</si>
  <si>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</si>
  <si>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</si>
  <si>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</si>
  <si>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</si>
  <si>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</si>
  <si>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</si>
  <si>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</si>
  <si>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</si>
  <si>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</si>
  <si>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</si>
  <si>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</si>
  <si>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</si>
  <si>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</si>
  <si>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</si>
  <si>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</si>
  <si>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</si>
  <si>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</si>
  <si>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</si>
  <si>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</si>
  <si>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</si>
  <si>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</si>
  <si>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</si>
  <si>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</si>
  <si>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</si>
  <si>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</si>
  <si>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</si>
  <si>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</si>
  <si>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</si>
  <si>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</si>
  <si>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</si>
  <si>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</si>
  <si>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</si>
  <si>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</si>
  <si>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</si>
  <si>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</si>
  <si>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北島町介護保険（保険事業勘定）特別会計</t>
    <phoneticPr fontId="5"/>
  </si>
  <si>
    <t>-</t>
    <phoneticPr fontId="5"/>
  </si>
  <si>
    <t>将来負担比率（(Ｅ)－(Ｆ)）／（(Ｃ)－(Ｄ)）×１００</t>
    <rPh sb="0" eb="2">
      <t>ショウライ</t>
    </rPh>
    <rPh sb="2" eb="4">
      <t>フタン</t>
    </rPh>
    <rPh sb="4" eb="6">
      <t>ヒリツ</t>
    </rPh>
    <phoneticPr fontId="5"/>
  </si>
  <si>
    <t>北島町後期高齢者医療特別会計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</si>
  <si>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</si>
  <si>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</si>
  <si>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</si>
  <si>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</si>
  <si>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</si>
  <si>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</si>
  <si>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</si>
  <si>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</si>
  <si>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</si>
  <si>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</si>
  <si>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</si>
  <si>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</si>
  <si>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</si>
  <si>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</si>
  <si>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</si>
  <si>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</si>
  <si>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</si>
  <si>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</si>
  <si>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</si>
  <si>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</si>
  <si>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</si>
  <si>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</si>
  <si>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</si>
  <si>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</si>
  <si>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</si>
  <si>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</si>
  <si>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</si>
  <si>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</si>
  <si>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</si>
  <si>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</si>
  <si>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</si>
  <si>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</si>
  <si>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</si>
  <si>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</si>
  <si>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</si>
  <si>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</si>
  <si>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</si>
  <si>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</si>
  <si>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</si>
  <si>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</si>
  <si>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</si>
  <si>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</si>
  <si>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</si>
  <si>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</si>
  <si>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</si>
  <si>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</si>
  <si>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</si>
  <si>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</si>
  <si>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</si>
  <si>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</si>
  <si>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</si>
  <si>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</si>
  <si>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</si>
  <si>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</si>
  <si>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</si>
  <si>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</si>
  <si>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</si>
  <si>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</si>
  <si>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</si>
  <si>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</si>
  <si>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</si>
  <si>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</si>
  <si>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</si>
  <si>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</si>
  <si>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</si>
  <si>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</si>
  <si>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</si>
  <si>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</si>
  <si>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</si>
  <si>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</si>
  <si>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</si>
  <si>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</si>
  <si>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</si>
  <si>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</si>
  <si>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</si>
  <si>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</si>
  <si>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</si>
  <si>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</si>
  <si>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</si>
  <si>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</si>
  <si>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</si>
  <si>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1.31</t>
  </si>
  <si>
    <t>▲ 1.12</t>
  </si>
  <si>
    <t>北島町水道事業会計</t>
  </si>
  <si>
    <t>一般会計</t>
  </si>
  <si>
    <t>北島町国民健康保険（保険事業勘定）特別会計</t>
  </si>
  <si>
    <t>北島町介護保険（保険事業勘定）特別会計</t>
  </si>
  <si>
    <t>北島町特別会計公共下水道事業</t>
  </si>
  <si>
    <t>北島町後期高齢者医療特別会計</t>
  </si>
  <si>
    <t>北島町介護保険（サービス事業勘定）特別会計</t>
  </si>
  <si>
    <t>その他会計（赤字）</t>
  </si>
  <si>
    <t>その他会計（黒字）</t>
  </si>
  <si>
    <t>板野東部消防組合</t>
    <rPh sb="0" eb="2">
      <t>イタノ</t>
    </rPh>
    <rPh sb="2" eb="4">
      <t>トウブ</t>
    </rPh>
    <rPh sb="4" eb="6">
      <t>ショウボウ</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</si>
  <si>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</si>
  <si>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</si>
  <si>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徳島県後期高齢者広域連合（一般会計）</t>
    <rPh sb="0" eb="3">
      <t>トクシマケン</t>
    </rPh>
    <rPh sb="3" eb="5">
      <t>コウキ</t>
    </rPh>
    <rPh sb="5" eb="8">
      <t>コウレイシャ</t>
    </rPh>
    <rPh sb="8" eb="10">
      <t>コウイキ</t>
    </rPh>
    <rPh sb="10" eb="12">
      <t>レンゴウ</t>
    </rPh>
    <rPh sb="13" eb="15">
      <t>イッパン</t>
    </rPh>
    <rPh sb="15" eb="17">
      <t>カイケイ</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</si>
  <si>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</si>
  <si>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板野東部青少年育成センター組合</t>
    <rPh sb="0" eb="2">
      <t>イタノ</t>
    </rPh>
    <rPh sb="2" eb="4">
      <t>トウブ</t>
    </rPh>
    <rPh sb="4" eb="7">
      <t>セイショウネン</t>
    </rPh>
    <rPh sb="7" eb="9">
      <t>イクセイ</t>
    </rPh>
    <rPh sb="13" eb="15">
      <t>クミアイ</t>
    </rPh>
    <phoneticPr fontId="5"/>
  </si>
  <si>
    <t>松茂町外二町競艇事業組合</t>
    <rPh sb="0" eb="2">
      <t>マツシゲ</t>
    </rPh>
    <rPh sb="2" eb="3">
      <t>チョウ</t>
    </rPh>
    <rPh sb="3" eb="4">
      <t>ソト</t>
    </rPh>
    <rPh sb="4" eb="5">
      <t>ニ</t>
    </rPh>
    <rPh sb="5" eb="6">
      <t>チョウ</t>
    </rPh>
    <rPh sb="6" eb="8">
      <t>キョウテイ</t>
    </rPh>
    <rPh sb="8" eb="10">
      <t>ジギョウ</t>
    </rPh>
    <rPh sb="10" eb="12">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</si>
  <si>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</si>
  <si>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北島町労働者福祉協会</t>
    <rPh sb="0" eb="3">
      <t>キタジマチョウ</t>
    </rPh>
    <rPh sb="3" eb="6">
      <t>ロウドウシャ</t>
    </rPh>
    <rPh sb="6" eb="8">
      <t>フクシ</t>
    </rPh>
    <rPh sb="8" eb="10">
      <t>キョウカイ</t>
    </rPh>
    <phoneticPr fontId="5"/>
  </si>
  <si>
    <t>北島町土地開発公社</t>
    <rPh sb="0" eb="3">
      <t>キタジマチョウ</t>
    </rPh>
    <rPh sb="3" eb="5">
      <t>トチ</t>
    </rPh>
    <rPh sb="5" eb="7">
      <t>カイハツ</t>
    </rPh>
    <rPh sb="7" eb="9">
      <t>コウシャ</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</si>
  <si>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</si>
  <si>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</si>
  <si>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</si>
  <si>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</si>
  <si>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</si>
  <si>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</si>
  <si>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</si>
  <si>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</si>
  <si>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</si>
  <si>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</si>
  <si>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</si>
  <si>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</si>
  <si>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</si>
  <si>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</si>
  <si>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比率については良好であるものの今後も防災・減災事業や公共施設長寿命化事業に多くの投資が必要になるため、緊急性、必要性を的確に把握し、単年に偏らない様健全な財政運営に努める。</t>
    <rPh sb="0" eb="2">
      <t>ショウライ</t>
    </rPh>
    <rPh sb="2" eb="4">
      <t>フタン</t>
    </rPh>
    <rPh sb="4" eb="6">
      <t>ヒリツ</t>
    </rPh>
    <rPh sb="7" eb="9">
      <t>ジッシツ</t>
    </rPh>
    <rPh sb="9" eb="11">
      <t>コウサイ</t>
    </rPh>
    <rPh sb="11" eb="13">
      <t>ヒリツ</t>
    </rPh>
    <rPh sb="18" eb="20">
      <t>リョウコウ</t>
    </rPh>
    <rPh sb="26" eb="28">
      <t>コンゴ</t>
    </rPh>
    <rPh sb="29" eb="31">
      <t>ボウサイ</t>
    </rPh>
    <rPh sb="32" eb="34">
      <t>ゲンサイ</t>
    </rPh>
    <rPh sb="34" eb="36">
      <t>ジギョウ</t>
    </rPh>
    <rPh sb="37" eb="39">
      <t>コウキョウ</t>
    </rPh>
    <rPh sb="39" eb="41">
      <t>シセツ</t>
    </rPh>
    <rPh sb="41" eb="42">
      <t>チョウ</t>
    </rPh>
    <rPh sb="42" eb="45">
      <t>ジュミョウカ</t>
    </rPh>
    <rPh sb="45" eb="47">
      <t>ジギョウ</t>
    </rPh>
    <rPh sb="48" eb="49">
      <t>オオ</t>
    </rPh>
    <rPh sb="51" eb="53">
      <t>トウシ</t>
    </rPh>
    <rPh sb="54" eb="56">
      <t>ヒツヨウ</t>
    </rPh>
    <rPh sb="62" eb="65">
      <t>キンキュウセイ</t>
    </rPh>
    <rPh sb="66" eb="69">
      <t>ヒツヨウセイ</t>
    </rPh>
    <rPh sb="70" eb="72">
      <t>テキカク</t>
    </rPh>
    <rPh sb="73" eb="75">
      <t>ハアク</t>
    </rPh>
    <rPh sb="77" eb="79">
      <t>タンネン</t>
    </rPh>
    <rPh sb="80" eb="81">
      <t>カタヨ</t>
    </rPh>
    <rPh sb="84" eb="85">
      <t>ヨウ</t>
    </rPh>
    <rPh sb="85" eb="87">
      <t>ケンゼン</t>
    </rPh>
    <rPh sb="88" eb="90">
      <t>ザイセイ</t>
    </rPh>
    <rPh sb="90" eb="92">
      <t>ウンエイ</t>
    </rPh>
    <rPh sb="93" eb="9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</si>
</sst>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56987</c:v>
                </c:pt>
                <c:pt idx="1">
                  <c:v>27536</c:v>
                </c:pt>
                <c:pt idx="2">
                  <c:v>31769</c:v>
                </c:pt>
                <c:pt idx="3">
                  <c:v>24671</c:v>
                </c:pt>
                <c:pt idx="4">
                  <c:v>23243</c:v>
                </c:pt>
              </c:numCache>
            </c:numRef>
          </c:val>
          <c:smooth val="0"/>
        </c:ser>
        <c:dLbls>
          <c:showLegendKey val="0"/>
          <c:showVal val="0"/>
          <c:showCatName val="0"/>
          <c:showSerName val="0"/>
          <c:showPercent val="0"/>
          <c:showBubbleSize val="0"/>
        </c:dLbls>
        <c:marker val="1"/>
        <c:smooth val="0"/>
        <c:axId val="152947328"/>
        <c:axId val="153226424"/>
      </c:lineChart>
      <c:catAx>
        <c:axId val="152947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226424"/>
        <c:crosses val="autoZero"/>
        <c:auto val="1"/>
        <c:lblAlgn val="ctr"/>
        <c:lblOffset val="100"/>
        <c:tickLblSkip val="1"/>
        <c:tickMarkSkip val="1"/>
        <c:noMultiLvlLbl val="0"/>
      </c:catAx>
      <c:valAx>
        <c:axId val="153226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94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6.15</c:v>
                </c:pt>
                <c:pt idx="1">
                  <c:v>10.18</c:v>
                </c:pt>
                <c:pt idx="2">
                  <c:v>11.04</c:v>
                </c:pt>
                <c:pt idx="3">
                  <c:v>5.66</c:v>
                </c:pt>
                <c:pt idx="4">
                  <c:v>10.93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32.340000000000003</c:v>
                </c:pt>
                <c:pt idx="1">
                  <c:v>37.65</c:v>
                </c:pt>
                <c:pt idx="2">
                  <c:v>47.08</c:v>
                </c:pt>
                <c:pt idx="3">
                  <c:v>51.02</c:v>
                </c:pt>
                <c:pt idx="4">
                  <c:v>56.6</c:v>
                </c:pt>
              </c:numCache>
            </c:numRef>
          </c:val>
        </c:ser>
        <c:dLbls>
          <c:showLegendKey val="0"/>
          <c:showVal val="0"/>
          <c:showCatName val="0"/>
          <c:showSerName val="0"/>
          <c:showPercent val="0"/>
          <c:showBubbleSize val="0"/>
        </c:dLbls>
        <c:gapWidth val="250"/>
        <c:overlap val="100"/>
        <c:axId val="153226808"/>
        <c:axId val="22788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-1.31</c:v>
                </c:pt>
                <c:pt idx="1">
                  <c:v>9.27</c:v>
                </c:pt>
                <c:pt idx="2">
                  <c:v>11.77</c:v>
                </c:pt>
                <c:pt idx="3">
                  <c:v>-1.1200000000000001</c:v>
                </c:pt>
                <c:pt idx="4">
                  <c:v>12.29</c:v>
                </c:pt>
              </c:numCache>
            </c:numRef>
          </c:val>
          <c:smooth val="0"/>
        </c:ser>
        <c:dLbls>
          <c:showLegendKey val="0"/>
          <c:showVal val="0"/>
          <c:showCatName val="0"/>
          <c:showSerName val="0"/>
          <c:showPercent val="0"/>
          <c:showBubbleSize val="0"/>
        </c:dLbls>
        <c:marker val="1"/>
        <c:smooth val="0"/>
        <c:axId val="153226808"/>
        <c:axId val="227885816"/>
      </c:lineChart>
      <c:catAx>
        <c:axId val="15322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885816"/>
        <c:crosses val="autoZero"/>
        <c:auto val="1"/>
        <c:lblAlgn val="ctr"/>
        <c:lblOffset val="100"/>
        <c:tickLblSkip val="1"/>
        <c:tickMarkSkip val="1"/>
        <c:noMultiLvlLbl val="0"/>
      </c:catAx>
      <c:valAx>
        <c:axId val="22788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22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0.08</c:v>
                </c:pt>
                <c:pt idx="8">
                  <c:v>#N/A</c:v>
                </c:pt>
                <c:pt idx="9">
                  <c:v>0.13</c:v>
                </c:pt>
              </c:numCache>
            </c:numRef>
          </c:val>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0.2</c:v>
                </c:pt>
                <c:pt idx="4">
                  <c:v>#N/A</c:v>
                </c:pt>
                <c:pt idx="5">
                  <c:v>0.22</c:v>
                </c:pt>
                <c:pt idx="6">
                  <c:v>#N/A</c:v>
                </c:pt>
                <c:pt idx="7">
                  <c:v>0.24</c:v>
                </c:pt>
                <c:pt idx="8">
                  <c:v>#N/A</c:v>
                </c:pt>
                <c:pt idx="9">
                  <c:v>0.25</c:v>
                </c:pt>
              </c:numCache>
            </c:numRef>
          </c:val>
        </c:ser>
        <c:ser>
          <c:idx val="5"/>
          <c:order val="5"/>
          <c:tx>
            <c:strRef>
              <c:f>データシート!$A$32</c:f>
              <c:strCache>
                <c:ptCount val="1"/>
                <c:pt idx="0">
                  <c:v>北島町特別会計公共下水道事業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1.57</c:v>
                </c:pt>
                <c:pt idx="2">
                  <c:v>#N/A</c:v>
                </c:pt>
                <c:pt idx="3">
                  <c:v>0.57999999999999996</c:v>
                </c:pt>
                <c:pt idx="4">
                  <c:v>#N/A</c:v>
                </c:pt>
                <c:pt idx="5">
                  <c:v>0.46</c:v>
                </c:pt>
                <c:pt idx="6">
                  <c:v>#N/A</c:v>
                </c:pt>
                <c:pt idx="7">
                  <c:v>0.3</c:v>
                </c:pt>
                <c:pt idx="8">
                  <c:v>#N/A</c:v>
                </c:pt>
                <c:pt idx="9">
                  <c:v>0.25</c:v>
                </c:pt>
              </c:numCache>
            </c:numRef>
          </c:val>
        </c:ser>
        <c:ser>
          <c:idx val="6"/>
          <c:order val="6"/>
          <c:tx>
            <c:strRef>
              <c:f>データシート!$A$33</c:f>
              <c:strCache>
                <c:ptCount val="1"/>
                <c:pt idx="0">
                  <c:v>北島町介護保険（保険事業勘定）特別会計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2.4900000000000002</c:v>
                </c:pt>
                <c:pt idx="2">
                  <c:v>#N/A</c:v>
                </c:pt>
                <c:pt idx="3">
                  <c:v>2.0699999999999998</c:v>
                </c:pt>
                <c:pt idx="4">
                  <c:v>#N/A</c:v>
                </c:pt>
                <c:pt idx="5">
                  <c:v>3.18</c:v>
                </c:pt>
                <c:pt idx="6">
                  <c:v>#N/A</c:v>
                </c:pt>
                <c:pt idx="7">
                  <c:v>2.65</c:v>
                </c:pt>
                <c:pt idx="8">
                  <c:v>#N/A</c:v>
                </c:pt>
                <c:pt idx="9">
                  <c:v>3.14</c:v>
                </c:pt>
              </c:numCache>
            </c:numRef>
          </c:val>
        </c:ser>
        <c:ser>
          <c:idx val="7"/>
          <c:order val="7"/>
          <c:tx>
            <c:strRef>
              <c:f>データシート!$A$34</c:f>
              <c:strCache>
                <c:ptCount val="1"/>
                <c:pt idx="0">
                  <c:v>北島町国民健康保険（保険事業勘定）特別会計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1.35</c:v>
                </c:pt>
                <c:pt idx="2">
                  <c:v>#N/A</c:v>
                </c:pt>
                <c:pt idx="3">
                  <c:v>1.77</c:v>
                </c:pt>
                <c:pt idx="4">
                  <c:v>#N/A</c:v>
                </c:pt>
                <c:pt idx="5">
                  <c:v>1.53</c:v>
                </c:pt>
                <c:pt idx="6">
                  <c:v>#N/A</c:v>
                </c:pt>
                <c:pt idx="7">
                  <c:v>1.72</c:v>
                </c:pt>
                <c:pt idx="8">
                  <c:v>#N/A</c:v>
                </c:pt>
                <c:pt idx="9">
                  <c:v>3.37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6.14</c:v>
                </c:pt>
                <c:pt idx="2">
                  <c:v>#N/A</c:v>
                </c:pt>
                <c:pt idx="3">
                  <c:v>10.17</c:v>
                </c:pt>
                <c:pt idx="4">
                  <c:v>#N/A</c:v>
                </c:pt>
                <c:pt idx="5">
                  <c:v>11.04</c:v>
                </c:pt>
                <c:pt idx="6">
                  <c:v>#N/A</c:v>
                </c:pt>
                <c:pt idx="7">
                  <c:v>5.65</c:v>
                </c:pt>
                <c:pt idx="8">
                  <c:v>#N/A</c:v>
                </c:pt>
                <c:pt idx="9">
                  <c:v>10.93</c:v>
                </c:pt>
              </c:numCache>
            </c:numRef>
          </c:val>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14.08</c:v>
                </c:pt>
                <c:pt idx="2">
                  <c:v>#N/A</c:v>
                </c:pt>
                <c:pt idx="3">
                  <c:v>13.96</c:v>
                </c:pt>
                <c:pt idx="4">
                  <c:v>#N/A</c:v>
                </c:pt>
                <c:pt idx="5">
                  <c:v>13.49</c:v>
                </c:pt>
                <c:pt idx="6">
                  <c:v>#N/A</c:v>
                </c:pt>
                <c:pt idx="7">
                  <c:v>12.18</c:v>
                </c:pt>
                <c:pt idx="8">
                  <c:v>#N/A</c:v>
                </c:pt>
                <c:pt idx="9">
                  <c:v>12.42</c:v>
                </c:pt>
              </c:numCache>
            </c:numRef>
          </c:val>
        </c:ser>
        <c:dLbls>
          <c:showLegendKey val="0"/>
          <c:showVal val="0"/>
          <c:showCatName val="0"/>
          <c:showSerName val="0"/>
          <c:showPercent val="0"/>
          <c:showBubbleSize val="0"/>
        </c:dLbls>
        <c:gapWidth val="150"/>
        <c:overlap val="100"/>
        <c:axId val="154738048"/>
        <c:axId val="226970800"/>
      </c:barChart>
      <c:catAx>
        <c:axId val="1547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70800"/>
        <c:crosses val="autoZero"/>
        <c:auto val="1"/>
        <c:lblAlgn val="ctr"/>
        <c:lblOffset val="100"/>
        <c:tickLblSkip val="1"/>
        <c:tickMarkSkip val="1"/>
        <c:noMultiLvlLbl val="0"/>
      </c:catAx>
      <c:valAx>
        <c:axId val="22697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3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482</c:v>
                </c:pt>
                <c:pt idx="5">
                  <c:v>480</c:v>
                </c:pt>
                <c:pt idx="8">
                  <c:v>524</c:v>
                </c:pt>
                <c:pt idx="11">
                  <c:v>536</c:v>
                </c:pt>
                <c:pt idx="14">
                  <c:v>509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32</c:v>
                </c:pt>
                <c:pt idx="6">
                  <c:v>32</c:v>
                </c:pt>
                <c:pt idx="9">
                  <c:v>41</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c:v>
                </c:pt>
                <c:pt idx="3">
                  <c:v>68</c:v>
                </c:pt>
                <c:pt idx="6">
                  <c:v>74</c:v>
                </c:pt>
                <c:pt idx="9">
                  <c:v>80</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609</c:v>
                </c:pt>
                <c:pt idx="3">
                  <c:v>504</c:v>
                </c:pt>
                <c:pt idx="6">
                  <c:v>493</c:v>
                </c:pt>
                <c:pt idx="9">
                  <c:v>552</c:v>
                </c:pt>
                <c:pt idx="12">
                  <c:v>564</c:v>
                </c:pt>
              </c:numCache>
            </c:numRef>
          </c:val>
        </c:ser>
        <c:dLbls>
          <c:showLegendKey val="0"/>
          <c:showVal val="0"/>
          <c:showCatName val="0"/>
          <c:showSerName val="0"/>
          <c:showPercent val="0"/>
          <c:showBubbleSize val="0"/>
        </c:dLbls>
        <c:gapWidth val="100"/>
        <c:overlap val="100"/>
        <c:axId val="154207512"/>
        <c:axId val="22856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218</c:v>
                </c:pt>
                <c:pt idx="2">
                  <c:v>#N/A</c:v>
                </c:pt>
                <c:pt idx="3">
                  <c:v>#N/A</c:v>
                </c:pt>
                <c:pt idx="4">
                  <c:v>124</c:v>
                </c:pt>
                <c:pt idx="5">
                  <c:v>#N/A</c:v>
                </c:pt>
                <c:pt idx="6">
                  <c:v>#N/A</c:v>
                </c:pt>
                <c:pt idx="7">
                  <c:v>75</c:v>
                </c:pt>
                <c:pt idx="8">
                  <c:v>#N/A</c:v>
                </c:pt>
                <c:pt idx="9">
                  <c:v>#N/A</c:v>
                </c:pt>
                <c:pt idx="10">
                  <c:v>137</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154207512"/>
        <c:axId val="228562928"/>
      </c:lineChart>
      <c:catAx>
        <c:axId val="15420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62928"/>
        <c:crosses val="autoZero"/>
        <c:auto val="1"/>
        <c:lblAlgn val="ctr"/>
        <c:lblOffset val="100"/>
        <c:tickLblSkip val="1"/>
        <c:tickMarkSkip val="1"/>
        <c:noMultiLvlLbl val="0"/>
      </c:catAx>
      <c:valAx>
        <c:axId val="22856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0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5502</c:v>
                </c:pt>
                <c:pt idx="5">
                  <c:v>5501</c:v>
                </c:pt>
                <c:pt idx="8">
                  <c:v>5522</c:v>
                </c:pt>
                <c:pt idx="11">
                  <c:v>5566</c:v>
                </c:pt>
                <c:pt idx="14">
                  <c:v>5304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176</c:v>
                </c:pt>
                <c:pt idx="5">
                  <c:v>179</c:v>
                </c:pt>
                <c:pt idx="8">
                  <c:v>195</c:v>
                </c:pt>
                <c:pt idx="11">
                  <c:v>187</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3413</c:v>
                </c:pt>
                <c:pt idx="5">
                  <c:v>3718</c:v>
                </c:pt>
                <c:pt idx="8">
                  <c:v>4142</c:v>
                </c:pt>
                <c:pt idx="11">
                  <c:v>4566</c:v>
                </c:pt>
                <c:pt idx="14">
                  <c:v>4687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802</c:v>
                </c:pt>
                <c:pt idx="3">
                  <c:v>753</c:v>
                </c:pt>
                <c:pt idx="6">
                  <c:v>792</c:v>
                </c:pt>
                <c:pt idx="9">
                  <c:v>656</c:v>
                </c:pt>
                <c:pt idx="12">
                  <c:v>593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532</c:v>
                </c:pt>
                <c:pt idx="3">
                  <c:v>515</c:v>
                </c:pt>
                <c:pt idx="6">
                  <c:v>491</c:v>
                </c:pt>
                <c:pt idx="9">
                  <c:v>489</c:v>
                </c:pt>
                <c:pt idx="12">
                  <c:v>455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1655</c:v>
                </c:pt>
                <c:pt idx="3">
                  <c:v>1699</c:v>
                </c:pt>
                <c:pt idx="6">
                  <c:v>1748</c:v>
                </c:pt>
                <c:pt idx="9">
                  <c:v>1817</c:v>
                </c:pt>
                <c:pt idx="12">
                  <c:v>1910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6134</c:v>
                </c:pt>
                <c:pt idx="3">
                  <c:v>6144</c:v>
                </c:pt>
                <c:pt idx="6">
                  <c:v>6148</c:v>
                </c:pt>
                <c:pt idx="9">
                  <c:v>6055</c:v>
                </c:pt>
                <c:pt idx="12">
                  <c:v>5941</c:v>
                </c:pt>
              </c:numCache>
            </c:numRef>
          </c:val>
        </c:ser>
        <c:dLbls>
          <c:showLegendKey val="0"/>
          <c:showVal val="0"/>
          <c:showCatName val="0"/>
          <c:showSerName val="0"/>
          <c:showPercent val="0"/>
          <c:showBubbleSize val="0"/>
        </c:dLbls>
        <c:gapWidth val="100"/>
        <c:overlap val="100"/>
        <c:axId val="226969560"/>
        <c:axId val="22696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6969560"/>
        <c:axId val="226969952"/>
      </c:lineChart>
      <c:catAx>
        <c:axId val="22696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969952"/>
        <c:crosses val="autoZero"/>
        <c:auto val="1"/>
        <c:lblAlgn val="ctr"/>
        <c:lblOffset val="100"/>
        <c:tickLblSkip val="1"/>
        <c:tickMarkSkip val="1"/>
        <c:noMultiLvlLbl val="0"/>
      </c:catAx>
      <c:valAx>
        <c:axId val="22696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6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{8EB867EC-A854-40AB-8955-AC00C5F15314}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{6EB28BA4-0B50-4674-8CA9-E6B159CA159D}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{BA13C04A-FFD2-47CD-A97F-0FB6282633CE}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{6893DCA2-80DF-446D-8850-18EAD8251C1C}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{5D44B74A-A0CD-4D4A-9CD8-F64CA597CB26}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{8CF30C35-6DA0-4AAB-BC55-693B954BD61D}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{A7736765-1BED-4731-806B-71824167E878}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{EB6EC275-17D6-4E6C-B1FE-1F8CDEC46AB4}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{3D634663-311A-4AC7-8B0E-9D53498910C3}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{1071CD34-B87B-4392-A9D3-68A9180DC3F0}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4812960"/>
        <c:axId val="154813352"/>
      </c:scatterChart>
      <c:valAx>
        <c:axId val="154812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813352"/>
        <c:crosses val="autoZero"/>
        <c:crossBetween val="midCat"/>
      </c:valAx>
      <c:valAx>
        <c:axId val="154813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81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{5F19DDCF-7C45-41E5-B735-21E34D6F7451}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{DC607112-B472-40D0-A4AE-3D3ED889D0CD}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{7A12E077-0A8E-446C-85F9-06DDF6B922E3}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{CC7C62F7-09F4-45E7-A002-4B4164201A82}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{F3580C1E-36AB-4688-81E4-BBD3D2C79EB8}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4.9000000000000004</c:v>
                </c:pt>
                <c:pt idx="2">
                  <c:v>3.5</c:v>
                </c:pt>
                <c:pt idx="3">
                  <c:v>2.8</c:v>
                </c:pt>
                <c:pt idx="4">
                  <c:v>3.2</c:v>
                </c:pt>
              </c:numCache>
            </c:numRef>
          </c:xVal>
          <c:yVal>
            <c:numRef>
              <c:f>公会計指標分析・財政指標組合せ分析表!$K$73:$O$73</c:f>
              <c:numCache>
                <c:formatCode>#,##0.0;"▲ "#,##0.0</c:formatCode>
                <c:ptCount val="5"/>
                <c:pt idx="0">
                  <c:v>0.8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{D3BF929D-7A07-4559-B696-DF523403AC70}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{0C6AACD7-81C6-4866-B6EB-0C5B8A96ADEE}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{DDA8547D-ACBF-4276-93FD-B4A11C9B4D25}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{483223D7-3552-4373-B405-A1C566CDF6DD}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{651DA82B-F258-47AF-BD68-70D7F92E28B4}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54814136"/>
        <c:axId val="154814528"/>
      </c:scatterChart>
      <c:valAx>
        <c:axId val="154814136"/>
        <c:scaling>
          <c:orientation val="minMax"/>
          <c:max val="10.5"/>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814528"/>
        <c:crosses val="autoZero"/>
        <c:crossBetween val="midCat"/>
      </c:valAx>
      <c:valAx>
        <c:axId val="154814528"/>
        <c:scaling>
          <c:orientation val="minMax"/>
          <c:max val="4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81413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過去の高金利償還分が徐々に完済し元利償還金が減少傾向にあるが、今後は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事業によっては新たな起債や、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近年の大型事業による償還が始まるためやや増加傾向に転換すると想定される。また、下水道事業の起債残高の増加により普通会計への負担も増加されると見込まれる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そのため、出来るだけ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起債抑制を図り高い水準での比率の維持ができるよう努めたい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充当可能財源の増加に比べ、将来負担額の増加割合が高く将来負担比率が悪化傾向にあり、将来負担比率の分子数値はプラス数値とな</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っていた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以降は起債の抑制に努めており数値も改善している。今後、都市再生業等で起債の想定されることから数値が再び悪化することも予想されるが、出来るだけ起債抑制、充当可能基金の積立を図り高い水準での比率の維持ができるよう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減収などから低下傾向にあるが、ここ数年は横ばい状態が続いている。類似団体平均と比較では、例年上回っているが、町税の徴収強化や企業誘致により歳入確保に努めるとともに行政の効率化を進めることで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8" name="直線コネクタ 67"/>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170039</xdr:rowOff>
    </xdr:to>
    <xdr:cxnSp macro="">
      <xdr:nvCxnSpPr>
        <xdr:cNvPr id="77" name="直線コネクタ 76"/>
        <xdr:cNvCxnSpPr/>
      </xdr:nvCxnSpPr>
      <xdr:spPr>
        <a:xfrm>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4" name="テキスト ボックス 93"/>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分母である経常一般財源等の地方消費税交付金の増等による増加が、分子である経常経費充当一般財源等の扶助費の増等による増加を上回ったため、前年度より</a:t>
          </a:r>
          <a:r>
            <a:rPr kumimoji="1" lang="en-US" altLang="ja-JP" sz="1300">
              <a:latin typeface="ＭＳ Ｐゴシック"/>
            </a:rPr>
            <a:t>3.3</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しかし、扶助費は毎年増加しており、今後も増加が避けられないため、義務的経費の削減に努め、現在の水準を維持する。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61</xdr:row>
      <xdr:rowOff>138684</xdr:rowOff>
    </xdr:to>
    <xdr:cxnSp macro="">
      <xdr:nvCxnSpPr>
        <xdr:cNvPr id="129" name="直線コネクタ 128"/>
        <xdr:cNvCxnSpPr/>
      </xdr:nvCxnSpPr>
      <xdr:spPr>
        <a:xfrm flipV="1">
          <a:off x="4114800" y="1043787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138684</xdr:rowOff>
    </xdr:to>
    <xdr:cxnSp macro="">
      <xdr:nvCxnSpPr>
        <xdr:cNvPr id="132" name="直線コネクタ 131"/>
        <xdr:cNvCxnSpPr/>
      </xdr:nvCxnSpPr>
      <xdr:spPr>
        <a:xfrm>
          <a:off x="3225800" y="104378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61</xdr:row>
      <xdr:rowOff>18034</xdr:rowOff>
    </xdr:to>
    <xdr:cxnSp macro="">
      <xdr:nvCxnSpPr>
        <xdr:cNvPr id="135" name="直線コネクタ 134"/>
        <xdr:cNvCxnSpPr/>
      </xdr:nvCxnSpPr>
      <xdr:spPr>
        <a:xfrm flipV="1">
          <a:off x="2336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18034</xdr:rowOff>
    </xdr:from>
    <xdr:to>
      <xdr:col>3</xdr:col>
      <xdr:colOff>279400</xdr:colOff>
      <xdr:row>61</xdr:row>
      <xdr:rowOff>46990</xdr:rowOff>
    </xdr:to>
    <xdr:cxnSp macro="">
      <xdr:nvCxnSpPr>
        <xdr:cNvPr id="138" name="直線コネクタ 137"/>
        <xdr:cNvCxnSpPr/>
      </xdr:nvCxnSpPr>
      <xdr:spPr>
        <a:xfrm flipV="1">
          <a:off x="1447800" y="104764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100076</xdr:rowOff>
    </xdr:from>
    <xdr:to>
      <xdr:col>7</xdr:col>
      <xdr:colOff>203200</xdr:colOff>
      <xdr:row>61</xdr:row>
      <xdr:rowOff>30226</xdr:rowOff>
    </xdr:to>
    <xdr:sp macro="" textlink="">
      <xdr:nvSpPr>
        <xdr:cNvPr id="148" name="円/楕円 147"/>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116603</xdr:rowOff>
    </xdr:from>
    <xdr:ext cx="762000" cy="259045"/>
    <xdr:sp macro="" textlink="">
      <xdr:nvSpPr>
        <xdr:cNvPr id="149"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0" name="円/楕円 149"/>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51" name="テキスト ボックス 150"/>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100076</xdr:rowOff>
    </xdr:from>
    <xdr:to>
      <xdr:col>4</xdr:col>
      <xdr:colOff>533400</xdr:colOff>
      <xdr:row>61</xdr:row>
      <xdr:rowOff>30226</xdr:rowOff>
    </xdr:to>
    <xdr:sp macro="" textlink="">
      <xdr:nvSpPr>
        <xdr:cNvPr id="152" name="円/楕円 151"/>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40403</xdr:rowOff>
    </xdr:from>
    <xdr:ext cx="762000" cy="259045"/>
    <xdr:sp macro="" textlink="">
      <xdr:nvSpPr>
        <xdr:cNvPr id="153" name="テキスト ボックス 152"/>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4" name="円/楕円 153"/>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5" name="テキスト ボックス 154"/>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6" name="円/楕円 155"/>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7" name="テキスト ボックス 156"/>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類似団体と比較すると下回っており、前年からは</a:t>
          </a:r>
          <a:r>
            <a:rPr kumimoji="1" lang="en-US" altLang="ja-JP" sz="1300">
              <a:latin typeface="ＭＳ Ｐゴシック"/>
            </a:rPr>
            <a:t>423</a:t>
          </a:r>
          <a:r>
            <a:rPr kumimoji="1" lang="ja-JP" altLang="en-US" sz="1300">
              <a:latin typeface="ＭＳ Ｐゴシック"/>
            </a:rPr>
            <a:t>円の減となっている。</a:t>
          </a:r>
          <a:endParaRPr kumimoji="1" lang="en-US" altLang="ja-JP" sz="1300">
            <a:latin typeface="ＭＳ Ｐゴシック"/>
          </a:endParaRPr>
        </a:p>
        <a:p>
          <a:r>
            <a:rPr kumimoji="1" lang="ja-JP" altLang="en-US" sz="1300">
              <a:latin typeface="ＭＳ Ｐゴシック"/>
            </a:rPr>
            <a:t>ごみの収集業務や保育所などの施設運営を直営で行っているため、人件費関係の抑制は難しい状態にあるが、入札契約の徹底等今後もコスト削減に努め数値の改善を図る。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114253</xdr:rowOff>
    </xdr:from>
    <xdr:to>
      <xdr:col>7</xdr:col>
      <xdr:colOff>152400</xdr:colOff>
      <xdr:row>82</xdr:row>
      <xdr:rowOff>119114</xdr:rowOff>
    </xdr:to>
    <xdr:cxnSp macro="">
      <xdr:nvCxnSpPr>
        <xdr:cNvPr id="194" name="直線コネクタ 193"/>
        <xdr:cNvCxnSpPr/>
      </xdr:nvCxnSpPr>
      <xdr:spPr>
        <a:xfrm flipV="1">
          <a:off x="4114800" y="14173153"/>
          <a:ext cx="8382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68590</xdr:rowOff>
    </xdr:from>
    <xdr:to>
      <xdr:col>6</xdr:col>
      <xdr:colOff>0</xdr:colOff>
      <xdr:row>82</xdr:row>
      <xdr:rowOff>119114</xdr:rowOff>
    </xdr:to>
    <xdr:cxnSp macro="">
      <xdr:nvCxnSpPr>
        <xdr:cNvPr id="197" name="直線コネクタ 196"/>
        <xdr:cNvCxnSpPr/>
      </xdr:nvCxnSpPr>
      <xdr:spPr>
        <a:xfrm>
          <a:off x="3225800" y="14127490"/>
          <a:ext cx="8890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68590</xdr:rowOff>
    </xdr:from>
    <xdr:to>
      <xdr:col>4</xdr:col>
      <xdr:colOff>482600</xdr:colOff>
      <xdr:row>82</xdr:row>
      <xdr:rowOff>73980</xdr:rowOff>
    </xdr:to>
    <xdr:cxnSp macro="">
      <xdr:nvCxnSpPr>
        <xdr:cNvPr id="200" name="直線コネクタ 199"/>
        <xdr:cNvCxnSpPr/>
      </xdr:nvCxnSpPr>
      <xdr:spPr>
        <a:xfrm flipV="1">
          <a:off x="2336800" y="14127490"/>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73980</xdr:rowOff>
    </xdr:from>
    <xdr:to>
      <xdr:col>3</xdr:col>
      <xdr:colOff>279400</xdr:colOff>
      <xdr:row>82</xdr:row>
      <xdr:rowOff>92928</xdr:rowOff>
    </xdr:to>
    <xdr:cxnSp macro="">
      <xdr:nvCxnSpPr>
        <xdr:cNvPr id="203" name="直線コネクタ 202"/>
        <xdr:cNvCxnSpPr/>
      </xdr:nvCxnSpPr>
      <xdr:spPr>
        <a:xfrm flipV="1">
          <a:off x="1447800" y="14132880"/>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63453</xdr:rowOff>
    </xdr:from>
    <xdr:to>
      <xdr:col>7</xdr:col>
      <xdr:colOff>203200</xdr:colOff>
      <xdr:row>82</xdr:row>
      <xdr:rowOff>165053</xdr:rowOff>
    </xdr:to>
    <xdr:sp macro="" textlink="">
      <xdr:nvSpPr>
        <xdr:cNvPr id="213" name="円/楕円 212"/>
        <xdr:cNvSpPr/>
      </xdr:nvSpPr>
      <xdr:spPr>
        <a:xfrm>
          <a:off x="4902200" y="141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79980</xdr:rowOff>
    </xdr:from>
    <xdr:ext cx="762000" cy="259045"/>
    <xdr:sp macro="" textlink="">
      <xdr:nvSpPr>
        <xdr:cNvPr id="214" name="人件費・物件費等の状況該当値テキスト"/>
        <xdr:cNvSpPr txBox="1"/>
      </xdr:nvSpPr>
      <xdr:spPr>
        <a:xfrm>
          <a:off x="5041900" y="1396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68314</xdr:rowOff>
    </xdr:from>
    <xdr:to>
      <xdr:col>6</xdr:col>
      <xdr:colOff>50800</xdr:colOff>
      <xdr:row>82</xdr:row>
      <xdr:rowOff>169914</xdr:rowOff>
    </xdr:to>
    <xdr:sp macro="" textlink="">
      <xdr:nvSpPr>
        <xdr:cNvPr id="215" name="円/楕円 214"/>
        <xdr:cNvSpPr/>
      </xdr:nvSpPr>
      <xdr:spPr>
        <a:xfrm>
          <a:off x="4064000" y="141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8641</xdr:rowOff>
    </xdr:from>
    <xdr:ext cx="736600" cy="259045"/>
    <xdr:sp macro="" textlink="">
      <xdr:nvSpPr>
        <xdr:cNvPr id="216" name="テキスト ボックス 215"/>
        <xdr:cNvSpPr txBox="1"/>
      </xdr:nvSpPr>
      <xdr:spPr>
        <a:xfrm>
          <a:off x="3733800" y="1389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17790</xdr:rowOff>
    </xdr:from>
    <xdr:to>
      <xdr:col>4</xdr:col>
      <xdr:colOff>533400</xdr:colOff>
      <xdr:row>82</xdr:row>
      <xdr:rowOff>119390</xdr:rowOff>
    </xdr:to>
    <xdr:sp macro="" textlink="">
      <xdr:nvSpPr>
        <xdr:cNvPr id="217" name="円/楕円 216"/>
        <xdr:cNvSpPr/>
      </xdr:nvSpPr>
      <xdr:spPr>
        <a:xfrm>
          <a:off x="3175000" y="140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129567</xdr:rowOff>
    </xdr:from>
    <xdr:ext cx="762000" cy="259045"/>
    <xdr:sp macro="" textlink="">
      <xdr:nvSpPr>
        <xdr:cNvPr id="218" name="テキスト ボックス 217"/>
        <xdr:cNvSpPr txBox="1"/>
      </xdr:nvSpPr>
      <xdr:spPr>
        <a:xfrm>
          <a:off x="2844800" y="1384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23180</xdr:rowOff>
    </xdr:from>
    <xdr:to>
      <xdr:col>3</xdr:col>
      <xdr:colOff>330200</xdr:colOff>
      <xdr:row>82</xdr:row>
      <xdr:rowOff>124780</xdr:rowOff>
    </xdr:to>
    <xdr:sp macro="" textlink="">
      <xdr:nvSpPr>
        <xdr:cNvPr id="219" name="円/楕円 218"/>
        <xdr:cNvSpPr/>
      </xdr:nvSpPr>
      <xdr:spPr>
        <a:xfrm>
          <a:off x="2286000" y="140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134957</xdr:rowOff>
    </xdr:from>
    <xdr:ext cx="762000" cy="259045"/>
    <xdr:sp macro="" textlink="">
      <xdr:nvSpPr>
        <xdr:cNvPr id="220" name="テキスト ボックス 219"/>
        <xdr:cNvSpPr txBox="1"/>
      </xdr:nvSpPr>
      <xdr:spPr>
        <a:xfrm>
          <a:off x="1955800" y="138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42128</xdr:rowOff>
    </xdr:from>
    <xdr:to>
      <xdr:col>2</xdr:col>
      <xdr:colOff>127000</xdr:colOff>
      <xdr:row>82</xdr:row>
      <xdr:rowOff>143728</xdr:rowOff>
    </xdr:to>
    <xdr:sp macro="" textlink="">
      <xdr:nvSpPr>
        <xdr:cNvPr id="221" name="円/楕円 220"/>
        <xdr:cNvSpPr/>
      </xdr:nvSpPr>
      <xdr:spPr>
        <a:xfrm>
          <a:off x="1397000" y="141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153905</xdr:rowOff>
    </xdr:from>
    <xdr:ext cx="762000" cy="259045"/>
    <xdr:sp macro="" textlink="">
      <xdr:nvSpPr>
        <xdr:cNvPr id="222" name="テキスト ボックス 221"/>
        <xdr:cNvSpPr txBox="1"/>
      </xdr:nvSpPr>
      <xdr:spPr>
        <a:xfrm>
          <a:off x="1066800" y="1386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前年度比較で数値は上がった。</a:t>
          </a:r>
          <a:endParaRPr kumimoji="1" lang="en-US" altLang="ja-JP" sz="1300">
            <a:latin typeface="ＭＳ Ｐゴシック"/>
          </a:endParaRPr>
        </a:p>
        <a:p>
          <a:r>
            <a:rPr kumimoji="1" lang="ja-JP" altLang="en-US" sz="1300">
              <a:latin typeface="ＭＳ Ｐゴシック"/>
            </a:rPr>
            <a:t>類似団体平均を下回っており、県内においても低い水準にある。県下の市町村の状況を踏まえ、適正な水準となるよう努める。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75898</xdr:rowOff>
    </xdr:to>
    <xdr:cxnSp macro="">
      <xdr:nvCxnSpPr>
        <xdr:cNvPr id="258" name="直線コネクタ 257"/>
        <xdr:cNvCxnSpPr/>
      </xdr:nvCxnSpPr>
      <xdr:spPr>
        <a:xfrm>
          <a:off x="16179800" y="142373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87388</xdr:rowOff>
    </xdr:to>
    <xdr:cxnSp macro="">
      <xdr:nvCxnSpPr>
        <xdr:cNvPr id="261" name="直線コネクタ 260"/>
        <xdr:cNvCxnSpPr/>
      </xdr:nvCxnSpPr>
      <xdr:spPr>
        <a:xfrm flipV="1">
          <a:off x="15290800" y="142373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89</xdr:row>
      <xdr:rowOff>46868</xdr:rowOff>
    </xdr:to>
    <xdr:cxnSp macro="">
      <xdr:nvCxnSpPr>
        <xdr:cNvPr id="264" name="直線コネクタ 263"/>
        <xdr:cNvCxnSpPr/>
      </xdr:nvCxnSpPr>
      <xdr:spPr>
        <a:xfrm flipV="1">
          <a:off x="14401800" y="14317738"/>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137886</xdr:rowOff>
    </xdr:from>
    <xdr:to>
      <xdr:col>21</xdr:col>
      <xdr:colOff>0</xdr:colOff>
      <xdr:row>89</xdr:row>
      <xdr:rowOff>46868</xdr:rowOff>
    </xdr:to>
    <xdr:cxnSp macro="">
      <xdr:nvCxnSpPr>
        <xdr:cNvPr id="267" name="直線コネクタ 266"/>
        <xdr:cNvCxnSpPr/>
      </xdr:nvCxnSpPr>
      <xdr:spPr>
        <a:xfrm>
          <a:off x="13512800" y="152254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7" name="円/楕円 276"/>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8"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1" name="円/楕円 280"/>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148365</xdr:rowOff>
    </xdr:from>
    <xdr:ext cx="762000" cy="259045"/>
    <xdr:sp macro="" textlink="">
      <xdr:nvSpPr>
        <xdr:cNvPr id="282" name="テキスト ボックス 281"/>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3" name="円/楕円 282"/>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107845</xdr:rowOff>
    </xdr:from>
    <xdr:ext cx="762000" cy="259045"/>
    <xdr:sp macro="" textlink="">
      <xdr:nvSpPr>
        <xdr:cNvPr id="284" name="テキスト ボックス 283"/>
        <xdr:cNvSpPr txBox="1"/>
      </xdr:nvSpPr>
      <xdr:spPr>
        <a:xfrm>
          <a:off x="14020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5" name="円/楕円 284"/>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6" name="テキスト ボックス 285"/>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を基に職員数の削減を行ってきており、類似団体平均を下回る水準を維持している。しかし、保育士不足の解消のため正規職員採用を予定しており、数値の増加が予想される。引き続き人口及び業務量を勘案し、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168366</xdr:rowOff>
    </xdr:from>
    <xdr:to>
      <xdr:col>24</xdr:col>
      <xdr:colOff>558800</xdr:colOff>
      <xdr:row>59</xdr:row>
      <xdr:rowOff>12428</xdr:rowOff>
    </xdr:to>
    <xdr:cxnSp macro="">
      <xdr:nvCxnSpPr>
        <xdr:cNvPr id="323" name="直線コネクタ 322"/>
        <xdr:cNvCxnSpPr/>
      </xdr:nvCxnSpPr>
      <xdr:spPr>
        <a:xfrm>
          <a:off x="16179800" y="10112466"/>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168366</xdr:rowOff>
    </xdr:from>
    <xdr:to>
      <xdr:col>23</xdr:col>
      <xdr:colOff>406400</xdr:colOff>
      <xdr:row>59</xdr:row>
      <xdr:rowOff>3810</xdr:rowOff>
    </xdr:to>
    <xdr:cxnSp macro="">
      <xdr:nvCxnSpPr>
        <xdr:cNvPr id="326" name="直線コネクタ 325"/>
        <xdr:cNvCxnSpPr/>
      </xdr:nvCxnSpPr>
      <xdr:spPr>
        <a:xfrm flipV="1">
          <a:off x="15290800" y="101124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12428</xdr:rowOff>
    </xdr:to>
    <xdr:cxnSp macro="">
      <xdr:nvCxnSpPr>
        <xdr:cNvPr id="329" name="直線コネクタ 328"/>
        <xdr:cNvCxnSpPr/>
      </xdr:nvCxnSpPr>
      <xdr:spPr>
        <a:xfrm flipV="1">
          <a:off x="14401800" y="101193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12428</xdr:rowOff>
    </xdr:from>
    <xdr:to>
      <xdr:col>21</xdr:col>
      <xdr:colOff>0</xdr:colOff>
      <xdr:row>59</xdr:row>
      <xdr:rowOff>14151</xdr:rowOff>
    </xdr:to>
    <xdr:cxnSp macro="">
      <xdr:nvCxnSpPr>
        <xdr:cNvPr id="332" name="直線コネクタ 331"/>
        <xdr:cNvCxnSpPr/>
      </xdr:nvCxnSpPr>
      <xdr:spPr>
        <a:xfrm flipV="1">
          <a:off x="13512800" y="1012797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133078</xdr:rowOff>
    </xdr:from>
    <xdr:to>
      <xdr:col>24</xdr:col>
      <xdr:colOff>609600</xdr:colOff>
      <xdr:row>59</xdr:row>
      <xdr:rowOff>63228</xdr:rowOff>
    </xdr:to>
    <xdr:sp macro="" textlink="">
      <xdr:nvSpPr>
        <xdr:cNvPr id="342" name="円/楕円 341"/>
        <xdr:cNvSpPr/>
      </xdr:nvSpPr>
      <xdr:spPr>
        <a:xfrm>
          <a:off x="169672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149605</xdr:rowOff>
    </xdr:from>
    <xdr:ext cx="762000" cy="259045"/>
    <xdr:sp macro="" textlink="">
      <xdr:nvSpPr>
        <xdr:cNvPr id="343" name="定員管理の状況該当値テキスト"/>
        <xdr:cNvSpPr txBox="1"/>
      </xdr:nvSpPr>
      <xdr:spPr>
        <a:xfrm>
          <a:off x="17106900" y="992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117566</xdr:rowOff>
    </xdr:from>
    <xdr:to>
      <xdr:col>23</xdr:col>
      <xdr:colOff>457200</xdr:colOff>
      <xdr:row>59</xdr:row>
      <xdr:rowOff>47716</xdr:rowOff>
    </xdr:to>
    <xdr:sp macro="" textlink="">
      <xdr:nvSpPr>
        <xdr:cNvPr id="344" name="円/楕円 343"/>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57893</xdr:rowOff>
    </xdr:from>
    <xdr:ext cx="736600" cy="259045"/>
    <xdr:sp macro="" textlink="">
      <xdr:nvSpPr>
        <xdr:cNvPr id="345" name="テキスト ボックス 344"/>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124460</xdr:rowOff>
    </xdr:from>
    <xdr:to>
      <xdr:col>22</xdr:col>
      <xdr:colOff>254000</xdr:colOff>
      <xdr:row>59</xdr:row>
      <xdr:rowOff>54610</xdr:rowOff>
    </xdr:to>
    <xdr:sp macro="" textlink="">
      <xdr:nvSpPr>
        <xdr:cNvPr id="346" name="円/楕円 345"/>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64787</xdr:rowOff>
    </xdr:from>
    <xdr:ext cx="762000" cy="259045"/>
    <xdr:sp macro="" textlink="">
      <xdr:nvSpPr>
        <xdr:cNvPr id="347" name="テキスト ボックス 346"/>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133078</xdr:rowOff>
    </xdr:from>
    <xdr:to>
      <xdr:col>21</xdr:col>
      <xdr:colOff>50800</xdr:colOff>
      <xdr:row>59</xdr:row>
      <xdr:rowOff>63228</xdr:rowOff>
    </xdr:to>
    <xdr:sp macro="" textlink="">
      <xdr:nvSpPr>
        <xdr:cNvPr id="348" name="円/楕円 347"/>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73405</xdr:rowOff>
    </xdr:from>
    <xdr:ext cx="762000" cy="259045"/>
    <xdr:sp macro="" textlink="">
      <xdr:nvSpPr>
        <xdr:cNvPr id="349" name="テキスト ボックス 348"/>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134801</xdr:rowOff>
    </xdr:from>
    <xdr:to>
      <xdr:col>19</xdr:col>
      <xdr:colOff>533400</xdr:colOff>
      <xdr:row>59</xdr:row>
      <xdr:rowOff>64951</xdr:rowOff>
    </xdr:to>
    <xdr:sp macro="" textlink="">
      <xdr:nvSpPr>
        <xdr:cNvPr id="350" name="円/楕円 349"/>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75128</xdr:rowOff>
    </xdr:from>
    <xdr:ext cx="762000" cy="259045"/>
    <xdr:sp macro="" textlink="">
      <xdr:nvSpPr>
        <xdr:cNvPr id="351" name="テキスト ボックス 350"/>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数値は改善傾向にあったが、臨財債の経年借り入れ及びまちづくり交付金事業の据え置き期間終了により公債費が増加傾向にある。今後起債について適切に判断し、今後の実質公債比率の維持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121496</xdr:rowOff>
    </xdr:from>
    <xdr:to>
      <xdr:col>24</xdr:col>
      <xdr:colOff>558800</xdr:colOff>
      <xdr:row>39</xdr:row>
      <xdr:rowOff>153670</xdr:rowOff>
    </xdr:to>
    <xdr:cxnSp macro="">
      <xdr:nvCxnSpPr>
        <xdr:cNvPr id="384" name="直線コネクタ 383"/>
        <xdr:cNvCxnSpPr/>
      </xdr:nvCxnSpPr>
      <xdr:spPr>
        <a:xfrm>
          <a:off x="16179800" y="680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121496</xdr:rowOff>
    </xdr:from>
    <xdr:to>
      <xdr:col>23</xdr:col>
      <xdr:colOff>406400</xdr:colOff>
      <xdr:row>40</xdr:row>
      <xdr:rowOff>6350</xdr:rowOff>
    </xdr:to>
    <xdr:cxnSp macro="">
      <xdr:nvCxnSpPr>
        <xdr:cNvPr id="387" name="直線コネクタ 386"/>
        <xdr:cNvCxnSpPr/>
      </xdr:nvCxnSpPr>
      <xdr:spPr>
        <a:xfrm flipV="1">
          <a:off x="15290800" y="680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118956</xdr:rowOff>
    </xdr:to>
    <xdr:cxnSp macro="">
      <xdr:nvCxnSpPr>
        <xdr:cNvPr id="390" name="直線コネクタ 389"/>
        <xdr:cNvCxnSpPr/>
      </xdr:nvCxnSpPr>
      <xdr:spPr>
        <a:xfrm flipV="1">
          <a:off x="14401800" y="686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35983</xdr:rowOff>
    </xdr:to>
    <xdr:cxnSp macro="">
      <xdr:nvCxnSpPr>
        <xdr:cNvPr id="393" name="直線コネクタ 392"/>
        <xdr:cNvCxnSpPr/>
      </xdr:nvCxnSpPr>
      <xdr:spPr>
        <a:xfrm flipV="1">
          <a:off x="13512800" y="697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3" name="円/楕円 402"/>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4"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70696</xdr:rowOff>
    </xdr:from>
    <xdr:to>
      <xdr:col>23</xdr:col>
      <xdr:colOff>457200</xdr:colOff>
      <xdr:row>40</xdr:row>
      <xdr:rowOff>846</xdr:rowOff>
    </xdr:to>
    <xdr:sp macro="" textlink="">
      <xdr:nvSpPr>
        <xdr:cNvPr id="405" name="円/楕円 404"/>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11023</xdr:rowOff>
    </xdr:from>
    <xdr:ext cx="736600" cy="259045"/>
    <xdr:sp macro="" textlink="">
      <xdr:nvSpPr>
        <xdr:cNvPr id="406" name="テキスト ボックス 405"/>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7" name="円/楕円 406"/>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8" name="テキスト ボックス 407"/>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9" name="円/楕円 408"/>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10" name="テキスト ボックス 409"/>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11" name="円/楕円 410"/>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2" name="テキスト ボックス 41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近年、臨時財政対策債以外の借入を行っていないため、地方債現在高が減少傾向にある。また、基金残高も毎年増加しているため健全化が図られている。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5" name="テキスト ボックス 454"/>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97451</xdr:rowOff>
    </xdr:from>
    <xdr:to>
      <xdr:col>19</xdr:col>
      <xdr:colOff>533400</xdr:colOff>
      <xdr:row>14</xdr:row>
      <xdr:rowOff>27601</xdr:rowOff>
    </xdr:to>
    <xdr:sp macro="" textlink="">
      <xdr:nvSpPr>
        <xdr:cNvPr id="461" name="円/楕円 460"/>
        <xdr:cNvSpPr/>
      </xdr:nvSpPr>
      <xdr:spPr>
        <a:xfrm>
          <a:off x="13462000" y="23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37778</xdr:rowOff>
    </xdr:from>
    <xdr:ext cx="762000" cy="259045"/>
    <xdr:sp macro="" textlink="">
      <xdr:nvSpPr>
        <xdr:cNvPr id="462" name="テキスト ボックス 461"/>
        <xdr:cNvSpPr txBox="1"/>
      </xdr:nvSpPr>
      <xdr:spPr>
        <a:xfrm>
          <a:off x="13131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「集中改革プラン」の実施により類似団体平均を大きく下回っている。引き続き水準の維持に努めるとともに、業務量の増加に対応した適正な職員の採用を検討していく。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115570</xdr:rowOff>
    </xdr:to>
    <xdr:cxnSp macro="">
      <xdr:nvCxnSpPr>
        <xdr:cNvPr id="64" name="直線コネクタ 63"/>
        <xdr:cNvCxnSpPr/>
      </xdr:nvCxnSpPr>
      <xdr:spPr>
        <a:xfrm flipV="1">
          <a:off x="3987800" y="6066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115570</xdr:rowOff>
    </xdr:to>
    <xdr:cxnSp macro="">
      <xdr:nvCxnSpPr>
        <xdr:cNvPr id="67" name="直線コネクタ 66"/>
        <xdr:cNvCxnSpPr/>
      </xdr:nvCxnSpPr>
      <xdr:spPr>
        <a:xfrm>
          <a:off x="3098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129286</xdr:rowOff>
    </xdr:to>
    <xdr:cxnSp macro="">
      <xdr:nvCxnSpPr>
        <xdr:cNvPr id="70" name="直線コネクタ 69"/>
        <xdr:cNvCxnSpPr/>
      </xdr:nvCxnSpPr>
      <xdr:spPr>
        <a:xfrm flipV="1">
          <a:off x="2209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129286</xdr:rowOff>
    </xdr:from>
    <xdr:to>
      <xdr:col>3</xdr:col>
      <xdr:colOff>142875</xdr:colOff>
      <xdr:row>35</xdr:row>
      <xdr:rowOff>165862</xdr:rowOff>
    </xdr:to>
    <xdr:cxnSp macro="">
      <xdr:nvCxnSpPr>
        <xdr:cNvPr id="73" name="直線コネクタ 72"/>
        <xdr:cNvCxnSpPr/>
      </xdr:nvCxnSpPr>
      <xdr:spPr>
        <a:xfrm flipV="1">
          <a:off x="1320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14478</xdr:rowOff>
    </xdr:from>
    <xdr:to>
      <xdr:col>7</xdr:col>
      <xdr:colOff>66675</xdr:colOff>
      <xdr:row>35</xdr:row>
      <xdr:rowOff>116078</xdr:rowOff>
    </xdr:to>
    <xdr:sp macro="" textlink="">
      <xdr:nvSpPr>
        <xdr:cNvPr id="83" name="円/楕円 82"/>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94505</xdr:rowOff>
    </xdr:from>
    <xdr:ext cx="762000" cy="259045"/>
    <xdr:sp macro="" textlink="">
      <xdr:nvSpPr>
        <xdr:cNvPr id="84" name="人件費該当値テキスト"/>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7"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78486</xdr:rowOff>
    </xdr:from>
    <xdr:to>
      <xdr:col>3</xdr:col>
      <xdr:colOff>193675</xdr:colOff>
      <xdr:row>36</xdr:row>
      <xdr:rowOff>8636</xdr:rowOff>
    </xdr:to>
    <xdr:sp macro="" textlink="">
      <xdr:nvSpPr>
        <xdr:cNvPr id="89" name="円/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前年からは</a:t>
          </a:r>
          <a:r>
            <a:rPr kumimoji="1" lang="en-US" altLang="ja-JP" sz="1300">
              <a:latin typeface="ＭＳ Ｐゴシック"/>
            </a:rPr>
            <a:t>0.7</a:t>
          </a:r>
          <a:r>
            <a:rPr kumimoji="1" lang="ja-JP" altLang="en-US" sz="1300">
              <a:latin typeface="ＭＳ Ｐゴシック"/>
            </a:rPr>
            <a:t>ポイント減となったが、従来より類似団体平均よりも高い水準となっている。今後も修繕料やセキュリティ強化に向けた費用が見込まれているが、契約方法や事業の見直し等コスト削減に努め、数値の改善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69850</xdr:rowOff>
    </xdr:to>
    <xdr:cxnSp macro="">
      <xdr:nvCxnSpPr>
        <xdr:cNvPr id="127" name="直線コネクタ 126"/>
        <xdr:cNvCxnSpPr/>
      </xdr:nvCxnSpPr>
      <xdr:spPr>
        <a:xfrm flipV="1">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76381</xdr:rowOff>
    </xdr:to>
    <xdr:cxnSp macro="">
      <xdr:nvCxnSpPr>
        <xdr:cNvPr id="130" name="直線コネクタ 129"/>
        <xdr:cNvCxnSpPr/>
      </xdr:nvCxnSpPr>
      <xdr:spPr>
        <a:xfrm flipV="1">
          <a:off x="14782800" y="2984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76381</xdr:rowOff>
    </xdr:to>
    <xdr:cxnSp macro="">
      <xdr:nvCxnSpPr>
        <xdr:cNvPr id="133" name="直線コネクタ 132"/>
        <xdr:cNvCxnSpPr/>
      </xdr:nvCxnSpPr>
      <xdr:spPr>
        <a:xfrm>
          <a:off x="13893800" y="29387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162923</xdr:rowOff>
    </xdr:from>
    <xdr:to>
      <xdr:col>20</xdr:col>
      <xdr:colOff>158750</xdr:colOff>
      <xdr:row>17</xdr:row>
      <xdr:rowOff>24130</xdr:rowOff>
    </xdr:to>
    <xdr:cxnSp macro="">
      <xdr:nvCxnSpPr>
        <xdr:cNvPr id="136" name="直線コネクタ 135"/>
        <xdr:cNvCxnSpPr/>
      </xdr:nvCxnSpPr>
      <xdr:spPr>
        <a:xfrm>
          <a:off x="13004800" y="2906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25581</xdr:rowOff>
    </xdr:from>
    <xdr:to>
      <xdr:col>21</xdr:col>
      <xdr:colOff>412750</xdr:colOff>
      <xdr:row>17</xdr:row>
      <xdr:rowOff>127181</xdr:rowOff>
    </xdr:to>
    <xdr:sp macro="" textlink="">
      <xdr:nvSpPr>
        <xdr:cNvPr id="150" name="円/楕円 149"/>
        <xdr:cNvSpPr/>
      </xdr:nvSpPr>
      <xdr:spPr>
        <a:xfrm>
          <a:off x="14732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111958</xdr:rowOff>
    </xdr:from>
    <xdr:ext cx="762000" cy="259045"/>
    <xdr:sp macro="" textlink="">
      <xdr:nvSpPr>
        <xdr:cNvPr id="151" name="テキスト ボックス 150"/>
        <xdr:cNvSpPr txBox="1"/>
      </xdr:nvSpPr>
      <xdr:spPr>
        <a:xfrm>
          <a:off x="14401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2" name="円/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112123</xdr:rowOff>
    </xdr:from>
    <xdr:to>
      <xdr:col>19</xdr:col>
      <xdr:colOff>6350</xdr:colOff>
      <xdr:row>17</xdr:row>
      <xdr:rowOff>42273</xdr:rowOff>
    </xdr:to>
    <xdr:sp macro="" textlink="">
      <xdr:nvSpPr>
        <xdr:cNvPr id="154" name="円/楕円 153"/>
        <xdr:cNvSpPr/>
      </xdr:nvSpPr>
      <xdr:spPr>
        <a:xfrm>
          <a:off x="12954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27050</xdr:rowOff>
    </xdr:from>
    <xdr:ext cx="762000" cy="259045"/>
    <xdr:sp macro="" textlink="">
      <xdr:nvSpPr>
        <xdr:cNvPr id="155" name="テキスト ボックス 154"/>
        <xdr:cNvSpPr txBox="1"/>
      </xdr:nvSpPr>
      <xdr:spPr>
        <a:xfrm>
          <a:off x="12623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毎年増加傾向にあり、財政を圧迫する要因となっている。今後も施設型給付費負担金や障害児通所給付費の増加が見込まれているため、歳出項目ごとの見直しにより少しでも数値の改善を図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139700</xdr:rowOff>
    </xdr:to>
    <xdr:cxnSp macro="">
      <xdr:nvCxnSpPr>
        <xdr:cNvPr id="188" name="直線コネクタ 187"/>
        <xdr:cNvCxnSpPr/>
      </xdr:nvCxnSpPr>
      <xdr:spPr>
        <a:xfrm flipV="1">
          <a:off x="3987800" y="970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56</xdr:row>
      <xdr:rowOff>139700</xdr:rowOff>
    </xdr:to>
    <xdr:cxnSp macro="">
      <xdr:nvCxnSpPr>
        <xdr:cNvPr id="191" name="直線コネクタ 190"/>
        <xdr:cNvCxnSpPr/>
      </xdr:nvCxnSpPr>
      <xdr:spPr>
        <a:xfrm>
          <a:off x="3098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76200</xdr:rowOff>
    </xdr:to>
    <xdr:cxnSp macro="">
      <xdr:nvCxnSpPr>
        <xdr:cNvPr id="194" name="直線コネクタ 193"/>
        <xdr:cNvCxnSpPr/>
      </xdr:nvCxnSpPr>
      <xdr:spPr>
        <a:xfrm>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63500</xdr:rowOff>
    </xdr:to>
    <xdr:cxnSp macro="">
      <xdr:nvCxnSpPr>
        <xdr:cNvPr id="197" name="直線コネクタ 196"/>
        <xdr:cNvCxnSpPr/>
      </xdr:nvCxnSpPr>
      <xdr:spPr>
        <a:xfrm>
          <a:off x="1320800" y="949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7" name="円/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9" name="円/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10" name="テキスト ボックス 209"/>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1" name="円/楕円 210"/>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3" name="円/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4" name="テキスト ボックス 213"/>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例年類似団体平均を下回っているが、今後も他会計への繰出金に対して事業執行の精査や給付内容の見直しを行い、普通会計の負担額を減らしていくよう努める。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149860</xdr:rowOff>
    </xdr:to>
    <xdr:cxnSp macro="">
      <xdr:nvCxnSpPr>
        <xdr:cNvPr id="249" name="直線コネクタ 248"/>
        <xdr:cNvCxnSpPr/>
      </xdr:nvCxnSpPr>
      <xdr:spPr>
        <a:xfrm>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142240</xdr:rowOff>
    </xdr:to>
    <xdr:cxnSp macro="">
      <xdr:nvCxnSpPr>
        <xdr:cNvPr id="252" name="直線コネクタ 251"/>
        <xdr:cNvCxnSpPr/>
      </xdr:nvCxnSpPr>
      <xdr:spPr>
        <a:xfrm>
          <a:off x="14782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142240</xdr:rowOff>
    </xdr:to>
    <xdr:cxnSp macro="">
      <xdr:nvCxnSpPr>
        <xdr:cNvPr id="255" name="直線コネクタ 254"/>
        <xdr:cNvCxnSpPr/>
      </xdr:nvCxnSpPr>
      <xdr:spPr>
        <a:xfrm>
          <a:off x="13893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134620</xdr:rowOff>
    </xdr:to>
    <xdr:cxnSp macro="">
      <xdr:nvCxnSpPr>
        <xdr:cNvPr id="258" name="直線コネクタ 257"/>
        <xdr:cNvCxnSpPr/>
      </xdr:nvCxnSpPr>
      <xdr:spPr>
        <a:xfrm>
          <a:off x="13004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8" name="円/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0" name="円/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2" name="円/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3" name="テキスト ボックス 272"/>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4" name="円/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6" name="円/楕円 275"/>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7" name="テキスト ボックス 276"/>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例年類似団体平均を下回っている。この水準を維持できるよう、今後も慣例・慣習にとらわれることなく補助金や負担金について精査を行っていく。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58420</xdr:rowOff>
    </xdr:to>
    <xdr:cxnSp macro="">
      <xdr:nvCxnSpPr>
        <xdr:cNvPr id="307" name="直線コネクタ 306"/>
        <xdr:cNvCxnSpPr/>
      </xdr:nvCxnSpPr>
      <xdr:spPr>
        <a:xfrm flipV="1">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58420</xdr:rowOff>
    </xdr:to>
    <xdr:cxnSp macro="">
      <xdr:nvCxnSpPr>
        <xdr:cNvPr id="310" name="直線コネクタ 309"/>
        <xdr:cNvCxnSpPr/>
      </xdr:nvCxnSpPr>
      <xdr:spPr>
        <a:xfrm>
          <a:off x="14782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26416</xdr:rowOff>
    </xdr:to>
    <xdr:cxnSp macro="">
      <xdr:nvCxnSpPr>
        <xdr:cNvPr id="313" name="直線コネクタ 312"/>
        <xdr:cNvCxnSpPr/>
      </xdr:nvCxnSpPr>
      <xdr:spPr>
        <a:xfrm flipV="1">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30988</xdr:rowOff>
    </xdr:to>
    <xdr:cxnSp macro="">
      <xdr:nvCxnSpPr>
        <xdr:cNvPr id="316" name="直線コネクタ 315"/>
        <xdr:cNvCxnSpPr/>
      </xdr:nvCxnSpPr>
      <xdr:spPr>
        <a:xfrm flipV="1">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6" name="円/楕円 32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8" name="円/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0" name="円/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1" name="テキスト ボックス 330"/>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2" name="円/楕円 33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3" name="テキスト ボックス 332"/>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4" name="円/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過去の高金利償還分が徐々に完済しているが、措置期間が終了した大型事業分の起債があり、現在の水準となっている。今後、数値の悪化とならない様、維持改善に努める。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12700</xdr:rowOff>
    </xdr:to>
    <xdr:cxnSp macro="">
      <xdr:nvCxnSpPr>
        <xdr:cNvPr id="368" name="直線コネクタ 367"/>
        <xdr:cNvCxnSpPr/>
      </xdr:nvCxnSpPr>
      <xdr:spPr>
        <a:xfrm flipV="1">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76</xdr:row>
      <xdr:rowOff>12700</xdr:rowOff>
    </xdr:to>
    <xdr:cxnSp macro="">
      <xdr:nvCxnSpPr>
        <xdr:cNvPr id="371" name="直線コネクタ 370"/>
        <xdr:cNvCxnSpPr/>
      </xdr:nvCxnSpPr>
      <xdr:spPr>
        <a:xfrm>
          <a:off x="3098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130810</xdr:rowOff>
    </xdr:to>
    <xdr:cxnSp macro="">
      <xdr:nvCxnSpPr>
        <xdr:cNvPr id="374" name="直線コネクタ 373"/>
        <xdr:cNvCxnSpPr/>
      </xdr:nvCxnSpPr>
      <xdr:spPr>
        <a:xfrm flipV="1">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76</xdr:row>
      <xdr:rowOff>134620</xdr:rowOff>
    </xdr:to>
    <xdr:cxnSp macro="">
      <xdr:nvCxnSpPr>
        <xdr:cNvPr id="377" name="直線コネクタ 376"/>
        <xdr:cNvCxnSpPr/>
      </xdr:nvCxnSpPr>
      <xdr:spPr>
        <a:xfrm flipV="1">
          <a:off x="1320800" y="129895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7" name="円/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9" name="円/楕円 388"/>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0" name="テキスト ボックス 389"/>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1" name="円/楕円 390"/>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2" name="テキスト ボックス 391"/>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3" name="円/楕円 392"/>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4" name="テキスト ボックス 393"/>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5" name="円/楕円 39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6" name="テキスト ボックス 39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例年類似団体平均を下回っており、ほぼ同水準を保っている。今後も個別に細かな要因分析を行い歳出抑制に努める。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75</xdr:row>
      <xdr:rowOff>133858</xdr:rowOff>
    </xdr:to>
    <xdr:cxnSp macro="">
      <xdr:nvCxnSpPr>
        <xdr:cNvPr id="427" name="直線コネクタ 426"/>
        <xdr:cNvCxnSpPr/>
      </xdr:nvCxnSpPr>
      <xdr:spPr>
        <a:xfrm flipV="1">
          <a:off x="15671800" y="1286916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42418</xdr:rowOff>
    </xdr:from>
    <xdr:to>
      <xdr:col>22</xdr:col>
      <xdr:colOff>565150</xdr:colOff>
      <xdr:row>75</xdr:row>
      <xdr:rowOff>133858</xdr:rowOff>
    </xdr:to>
    <xdr:cxnSp macro="">
      <xdr:nvCxnSpPr>
        <xdr:cNvPr id="430" name="直線コネクタ 429"/>
        <xdr:cNvCxnSpPr/>
      </xdr:nvCxnSpPr>
      <xdr:spPr>
        <a:xfrm>
          <a:off x="14782800" y="12901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51562</xdr:rowOff>
    </xdr:to>
    <xdr:cxnSp macro="">
      <xdr:nvCxnSpPr>
        <xdr:cNvPr id="433" name="直線コネクタ 432"/>
        <xdr:cNvCxnSpPr/>
      </xdr:nvCxnSpPr>
      <xdr:spPr>
        <a:xfrm flipV="1">
          <a:off x="13893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145288</xdr:rowOff>
    </xdr:from>
    <xdr:to>
      <xdr:col>20</xdr:col>
      <xdr:colOff>158750</xdr:colOff>
      <xdr:row>75</xdr:row>
      <xdr:rowOff>51562</xdr:rowOff>
    </xdr:to>
    <xdr:cxnSp macro="">
      <xdr:nvCxnSpPr>
        <xdr:cNvPr id="436" name="直線コネクタ 435"/>
        <xdr:cNvCxnSpPr/>
      </xdr:nvCxnSpPr>
      <xdr:spPr>
        <a:xfrm>
          <a:off x="13004800" y="128325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131064</xdr:rowOff>
    </xdr:from>
    <xdr:to>
      <xdr:col>24</xdr:col>
      <xdr:colOff>82550</xdr:colOff>
      <xdr:row>75</xdr:row>
      <xdr:rowOff>61214</xdr:rowOff>
    </xdr:to>
    <xdr:sp macro="" textlink="">
      <xdr:nvSpPr>
        <xdr:cNvPr id="446" name="円/楕円 445"/>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147591</xdr:rowOff>
    </xdr:from>
    <xdr:ext cx="762000" cy="259045"/>
    <xdr:sp macro="" textlink="">
      <xdr:nvSpPr>
        <xdr:cNvPr id="447" name="公債費以外該当値テキスト"/>
        <xdr:cNvSpPr txBox="1"/>
      </xdr:nvSpPr>
      <xdr:spPr>
        <a:xfrm>
          <a:off x="16598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8" name="円/楕円 447"/>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49" name="テキスト ボックス 448"/>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163068</xdr:rowOff>
    </xdr:from>
    <xdr:to>
      <xdr:col>21</xdr:col>
      <xdr:colOff>412750</xdr:colOff>
      <xdr:row>75</xdr:row>
      <xdr:rowOff>93218</xdr:rowOff>
    </xdr:to>
    <xdr:sp macro="" textlink="">
      <xdr:nvSpPr>
        <xdr:cNvPr id="450" name="円/楕円 449"/>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103395</xdr:rowOff>
    </xdr:from>
    <xdr:ext cx="762000" cy="259045"/>
    <xdr:sp macro="" textlink="">
      <xdr:nvSpPr>
        <xdr:cNvPr id="451" name="テキスト ボックス 450"/>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52" name="円/楕円 451"/>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112539</xdr:rowOff>
    </xdr:from>
    <xdr:ext cx="762000" cy="259045"/>
    <xdr:sp macro="" textlink="">
      <xdr:nvSpPr>
        <xdr:cNvPr id="453" name="テキスト ボックス 452"/>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54" name="円/楕円 453"/>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55" name="テキスト ボックス 454"/>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徳島県北島町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113213</xdr:rowOff>
    </xdr:from>
    <xdr:to>
      <xdr:col>4</xdr:col>
      <xdr:colOff>1117600</xdr:colOff>
      <xdr:row>19</xdr:row>
      <xdr:rowOff>166330</xdr:rowOff>
    </xdr:to>
    <xdr:cxnSp macro="">
      <xdr:nvCxnSpPr>
        <xdr:cNvPr id="52" name="直線コネクタ 51"/>
        <xdr:cNvCxnSpPr/>
      </xdr:nvCxnSpPr>
      <xdr:spPr bwMode="auto">
        <a:xfrm flipV="1">
          <a:off x="5003800" y="3418388"/>
          <a:ext cx="6477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83953</xdr:rowOff>
    </xdr:from>
    <xdr:to>
      <xdr:col>4</xdr:col>
      <xdr:colOff>469900</xdr:colOff>
      <xdr:row>19</xdr:row>
      <xdr:rowOff>166330</xdr:rowOff>
    </xdr:to>
    <xdr:cxnSp macro="">
      <xdr:nvCxnSpPr>
        <xdr:cNvPr id="55" name="直線コネクタ 54"/>
        <xdr:cNvCxnSpPr/>
      </xdr:nvCxnSpPr>
      <xdr:spPr bwMode="auto">
        <a:xfrm>
          <a:off x="4305300" y="3389128"/>
          <a:ext cx="698500" cy="8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83953</xdr:rowOff>
    </xdr:from>
    <xdr:to>
      <xdr:col>3</xdr:col>
      <xdr:colOff>904875</xdr:colOff>
      <xdr:row>19</xdr:row>
      <xdr:rowOff>111368</xdr:rowOff>
    </xdr:to>
    <xdr:cxnSp macro="">
      <xdr:nvCxnSpPr>
        <xdr:cNvPr id="58" name="直線コネクタ 57"/>
        <xdr:cNvCxnSpPr/>
      </xdr:nvCxnSpPr>
      <xdr:spPr bwMode="auto">
        <a:xfrm flipV="1">
          <a:off x="3606800" y="3389128"/>
          <a:ext cx="698500" cy="2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45090</xdr:rowOff>
    </xdr:from>
    <xdr:to>
      <xdr:col>3</xdr:col>
      <xdr:colOff>206375</xdr:colOff>
      <xdr:row>19</xdr:row>
      <xdr:rowOff>111368</xdr:rowOff>
    </xdr:to>
    <xdr:cxnSp macro="">
      <xdr:nvCxnSpPr>
        <xdr:cNvPr id="61" name="直線コネクタ 60"/>
        <xdr:cNvCxnSpPr/>
      </xdr:nvCxnSpPr>
      <xdr:spPr bwMode="auto">
        <a:xfrm>
          <a:off x="2908300" y="3350265"/>
          <a:ext cx="698500" cy="6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62413</xdr:rowOff>
    </xdr:from>
    <xdr:to>
      <xdr:col>5</xdr:col>
      <xdr:colOff>34925</xdr:colOff>
      <xdr:row>19</xdr:row>
      <xdr:rowOff>164013</xdr:rowOff>
    </xdr:to>
    <xdr:sp macro="" textlink="">
      <xdr:nvSpPr>
        <xdr:cNvPr id="71" name="円/楕円 70"/>
        <xdr:cNvSpPr/>
      </xdr:nvSpPr>
      <xdr:spPr bwMode="auto">
        <a:xfrm>
          <a:off x="5600700" y="33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34490</xdr:rowOff>
    </xdr:from>
    <xdr:ext cx="762000" cy="259045"/>
    <xdr:sp macro="" textlink="">
      <xdr:nvSpPr>
        <xdr:cNvPr id="72" name="人口1人当たり決算額の推移該当値テキスト130"/>
        <xdr:cNvSpPr txBox="1"/>
      </xdr:nvSpPr>
      <xdr:spPr>
        <a:xfrm>
          <a:off x="5740400" y="333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51,761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115530</xdr:rowOff>
    </xdr:from>
    <xdr:to>
      <xdr:col>4</xdr:col>
      <xdr:colOff>520700</xdr:colOff>
      <xdr:row>20</xdr:row>
      <xdr:rowOff>45680</xdr:rowOff>
    </xdr:to>
    <xdr:sp macro="" textlink="">
      <xdr:nvSpPr>
        <xdr:cNvPr id="73" name="円/楕円 72"/>
        <xdr:cNvSpPr/>
      </xdr:nvSpPr>
      <xdr:spPr bwMode="auto">
        <a:xfrm>
          <a:off x="4953000" y="342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30457</xdr:rowOff>
    </xdr:from>
    <xdr:ext cx="736600" cy="259045"/>
    <xdr:sp macro="" textlink="">
      <xdr:nvSpPr>
        <xdr:cNvPr id="74" name="テキスト ボックス 73"/>
        <xdr:cNvSpPr txBox="1"/>
      </xdr:nvSpPr>
      <xdr:spPr>
        <a:xfrm>
          <a:off x="4622800" y="350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33153</xdr:rowOff>
    </xdr:from>
    <xdr:to>
      <xdr:col>3</xdr:col>
      <xdr:colOff>955675</xdr:colOff>
      <xdr:row>19</xdr:row>
      <xdr:rowOff>134753</xdr:rowOff>
    </xdr:to>
    <xdr:sp macro="" textlink="">
      <xdr:nvSpPr>
        <xdr:cNvPr id="75" name="円/楕円 74"/>
        <xdr:cNvSpPr/>
      </xdr:nvSpPr>
      <xdr:spPr bwMode="auto">
        <a:xfrm>
          <a:off x="4254500" y="333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119530</xdr:rowOff>
    </xdr:from>
    <xdr:ext cx="762000" cy="259045"/>
    <xdr:sp macro="" textlink="">
      <xdr:nvSpPr>
        <xdr:cNvPr id="76" name="テキスト ボックス 75"/>
        <xdr:cNvSpPr txBox="1"/>
      </xdr:nvSpPr>
      <xdr:spPr>
        <a:xfrm>
          <a:off x="3924300" y="342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60568</xdr:rowOff>
    </xdr:from>
    <xdr:to>
      <xdr:col>3</xdr:col>
      <xdr:colOff>257175</xdr:colOff>
      <xdr:row>19</xdr:row>
      <xdr:rowOff>162168</xdr:rowOff>
    </xdr:to>
    <xdr:sp macro="" textlink="">
      <xdr:nvSpPr>
        <xdr:cNvPr id="77" name="円/楕円 76"/>
        <xdr:cNvSpPr/>
      </xdr:nvSpPr>
      <xdr:spPr bwMode="auto">
        <a:xfrm>
          <a:off x="3556000" y="336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146945</xdr:rowOff>
    </xdr:from>
    <xdr:ext cx="762000" cy="259045"/>
    <xdr:sp macro="" textlink="">
      <xdr:nvSpPr>
        <xdr:cNvPr id="78" name="テキスト ボックス 77"/>
        <xdr:cNvSpPr txBox="1"/>
      </xdr:nvSpPr>
      <xdr:spPr>
        <a:xfrm>
          <a:off x="3225800" y="34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165740</xdr:rowOff>
    </xdr:from>
    <xdr:to>
      <xdr:col>2</xdr:col>
      <xdr:colOff>692150</xdr:colOff>
      <xdr:row>19</xdr:row>
      <xdr:rowOff>95890</xdr:rowOff>
    </xdr:to>
    <xdr:sp macro="" textlink="">
      <xdr:nvSpPr>
        <xdr:cNvPr id="79" name="円/楕円 78"/>
        <xdr:cNvSpPr/>
      </xdr:nvSpPr>
      <xdr:spPr bwMode="auto">
        <a:xfrm>
          <a:off x="2857500" y="329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80667</xdr:rowOff>
    </xdr:from>
    <xdr:ext cx="762000" cy="259045"/>
    <xdr:sp macro="" textlink="">
      <xdr:nvSpPr>
        <xdr:cNvPr id="80" name="テキスト ボックス 79"/>
        <xdr:cNvSpPr txBox="1"/>
      </xdr:nvSpPr>
      <xdr:spPr>
        <a:xfrm>
          <a:off x="2527300" y="33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71385</xdr:rowOff>
    </xdr:from>
    <xdr:to>
      <xdr:col>4</xdr:col>
      <xdr:colOff>1117600</xdr:colOff>
      <xdr:row>36</xdr:row>
      <xdr:rowOff>137123</xdr:rowOff>
    </xdr:to>
    <xdr:cxnSp macro="">
      <xdr:nvCxnSpPr>
        <xdr:cNvPr id="115" name="直線コネクタ 114"/>
        <xdr:cNvCxnSpPr/>
      </xdr:nvCxnSpPr>
      <xdr:spPr bwMode="auto">
        <a:xfrm flipV="1">
          <a:off x="5003800" y="7024635"/>
          <a:ext cx="647700" cy="6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137123</xdr:rowOff>
    </xdr:from>
    <xdr:to>
      <xdr:col>4</xdr:col>
      <xdr:colOff>469900</xdr:colOff>
      <xdr:row>37</xdr:row>
      <xdr:rowOff>49635</xdr:rowOff>
    </xdr:to>
    <xdr:cxnSp macro="">
      <xdr:nvCxnSpPr>
        <xdr:cNvPr id="118" name="直線コネクタ 117"/>
        <xdr:cNvCxnSpPr/>
      </xdr:nvCxnSpPr>
      <xdr:spPr bwMode="auto">
        <a:xfrm flipV="1">
          <a:off x="4305300" y="7090373"/>
          <a:ext cx="698500" cy="8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150154</xdr:rowOff>
    </xdr:from>
    <xdr:to>
      <xdr:col>3</xdr:col>
      <xdr:colOff>904875</xdr:colOff>
      <xdr:row>37</xdr:row>
      <xdr:rowOff>49635</xdr:rowOff>
    </xdr:to>
    <xdr:cxnSp macro="">
      <xdr:nvCxnSpPr>
        <xdr:cNvPr id="121" name="直線コネクタ 120"/>
        <xdr:cNvCxnSpPr/>
      </xdr:nvCxnSpPr>
      <xdr:spPr bwMode="auto">
        <a:xfrm>
          <a:off x="3606800" y="7103404"/>
          <a:ext cx="6985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10054</xdr:rowOff>
    </xdr:from>
    <xdr:to>
      <xdr:col>3</xdr:col>
      <xdr:colOff>206375</xdr:colOff>
      <xdr:row>36</xdr:row>
      <xdr:rowOff>150154</xdr:rowOff>
    </xdr:to>
    <xdr:cxnSp macro="">
      <xdr:nvCxnSpPr>
        <xdr:cNvPr id="124" name="直線コネクタ 123"/>
        <xdr:cNvCxnSpPr/>
      </xdr:nvCxnSpPr>
      <xdr:spPr bwMode="auto">
        <a:xfrm>
          <a:off x="2908300" y="6963304"/>
          <a:ext cx="698500" cy="14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20585</xdr:rowOff>
    </xdr:from>
    <xdr:to>
      <xdr:col>5</xdr:col>
      <xdr:colOff>34925</xdr:colOff>
      <xdr:row>36</xdr:row>
      <xdr:rowOff>122185</xdr:rowOff>
    </xdr:to>
    <xdr:sp macro="" textlink="">
      <xdr:nvSpPr>
        <xdr:cNvPr id="134" name="円/楕円 133"/>
        <xdr:cNvSpPr/>
      </xdr:nvSpPr>
      <xdr:spPr bwMode="auto">
        <a:xfrm>
          <a:off x="5600700" y="697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335562</xdr:rowOff>
    </xdr:from>
    <xdr:ext cx="762000" cy="259045"/>
    <xdr:sp macro="" textlink="">
      <xdr:nvSpPr>
        <xdr:cNvPr id="135" name="人口1人当たり決算額の推移該当値テキスト445"/>
        <xdr:cNvSpPr txBox="1"/>
      </xdr:nvSpPr>
      <xdr:spPr>
        <a:xfrm>
          <a:off x="5740400" y="69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86323</xdr:rowOff>
    </xdr:from>
    <xdr:to>
      <xdr:col>4</xdr:col>
      <xdr:colOff>520700</xdr:colOff>
      <xdr:row>37</xdr:row>
      <xdr:rowOff>16473</xdr:rowOff>
    </xdr:to>
    <xdr:sp macro="" textlink="">
      <xdr:nvSpPr>
        <xdr:cNvPr id="136" name="円/楕円 135"/>
        <xdr:cNvSpPr/>
      </xdr:nvSpPr>
      <xdr:spPr bwMode="auto">
        <a:xfrm>
          <a:off x="4953000" y="703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1250</xdr:rowOff>
    </xdr:from>
    <xdr:ext cx="736600" cy="259045"/>
    <xdr:sp macro="" textlink="">
      <xdr:nvSpPr>
        <xdr:cNvPr id="137" name="テキスト ボックス 136"/>
        <xdr:cNvSpPr txBox="1"/>
      </xdr:nvSpPr>
      <xdr:spPr>
        <a:xfrm>
          <a:off x="4622800" y="7125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170285</xdr:rowOff>
    </xdr:from>
    <xdr:to>
      <xdr:col>3</xdr:col>
      <xdr:colOff>955675</xdr:colOff>
      <xdr:row>37</xdr:row>
      <xdr:rowOff>100435</xdr:rowOff>
    </xdr:to>
    <xdr:sp macro="" textlink="">
      <xdr:nvSpPr>
        <xdr:cNvPr id="138" name="円/楕円 137"/>
        <xdr:cNvSpPr/>
      </xdr:nvSpPr>
      <xdr:spPr bwMode="auto">
        <a:xfrm>
          <a:off x="4254500" y="712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85212</xdr:rowOff>
    </xdr:from>
    <xdr:ext cx="762000" cy="259045"/>
    <xdr:sp macro="" textlink="">
      <xdr:nvSpPr>
        <xdr:cNvPr id="139" name="テキスト ボックス 138"/>
        <xdr:cNvSpPr txBox="1"/>
      </xdr:nvSpPr>
      <xdr:spPr>
        <a:xfrm>
          <a:off x="3924300" y="720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99354</xdr:rowOff>
    </xdr:from>
    <xdr:to>
      <xdr:col>3</xdr:col>
      <xdr:colOff>257175</xdr:colOff>
      <xdr:row>37</xdr:row>
      <xdr:rowOff>29504</xdr:rowOff>
    </xdr:to>
    <xdr:sp macro="" textlink="">
      <xdr:nvSpPr>
        <xdr:cNvPr id="140" name="円/楕円 139"/>
        <xdr:cNvSpPr/>
      </xdr:nvSpPr>
      <xdr:spPr bwMode="auto">
        <a:xfrm>
          <a:off x="3556000" y="705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14281</xdr:rowOff>
    </xdr:from>
    <xdr:ext cx="762000" cy="259045"/>
    <xdr:sp macro="" textlink="">
      <xdr:nvSpPr>
        <xdr:cNvPr id="141" name="テキスト ボックス 140"/>
        <xdr:cNvSpPr txBox="1"/>
      </xdr:nvSpPr>
      <xdr:spPr>
        <a:xfrm>
          <a:off x="3225800" y="71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302154</xdr:rowOff>
    </xdr:from>
    <xdr:to>
      <xdr:col>2</xdr:col>
      <xdr:colOff>692150</xdr:colOff>
      <xdr:row>36</xdr:row>
      <xdr:rowOff>60854</xdr:rowOff>
    </xdr:to>
    <xdr:sp macro="" textlink="">
      <xdr:nvSpPr>
        <xdr:cNvPr id="142" name="円/楕円 141"/>
        <xdr:cNvSpPr/>
      </xdr:nvSpPr>
      <xdr:spPr bwMode="auto">
        <a:xfrm>
          <a:off x="2857500" y="691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45631</xdr:rowOff>
    </xdr:from>
    <xdr:ext cx="762000" cy="259045"/>
    <xdr:sp macro="" textlink="">
      <xdr:nvSpPr>
        <xdr:cNvPr id="143" name="テキスト ボックス 142"/>
        <xdr:cNvSpPr txBox="1"/>
      </xdr:nvSpPr>
      <xdr:spPr>
        <a:xfrm>
          <a:off x="2527300" y="6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17075</xdr:rowOff>
    </xdr:from>
    <xdr:to>
      <xdr:col>6</xdr:col>
      <xdr:colOff>511175</xdr:colOff>
      <xdr:row>39</xdr:row>
      <xdr:rowOff>27705</xdr:rowOff>
    </xdr:to>
    <xdr:cxnSp macro="">
      <xdr:nvCxnSpPr>
        <xdr:cNvPr id="61" name="直線コネクタ 60"/>
        <xdr:cNvCxnSpPr/>
      </xdr:nvCxnSpPr>
      <xdr:spPr>
        <a:xfrm flipV="1">
          <a:off x="3797300" y="6703625"/>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24333</xdr:rowOff>
    </xdr:from>
    <xdr:to>
      <xdr:col>5</xdr:col>
      <xdr:colOff>358775</xdr:colOff>
      <xdr:row>39</xdr:row>
      <xdr:rowOff>27705</xdr:rowOff>
    </xdr:to>
    <xdr:cxnSp macro="">
      <xdr:nvCxnSpPr>
        <xdr:cNvPr id="64" name="直線コネクタ 63"/>
        <xdr:cNvCxnSpPr/>
      </xdr:nvCxnSpPr>
      <xdr:spPr>
        <a:xfrm>
          <a:off x="2908300" y="6710883"/>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164827</xdr:rowOff>
    </xdr:from>
    <xdr:to>
      <xdr:col>4</xdr:col>
      <xdr:colOff>155575</xdr:colOff>
      <xdr:row>39</xdr:row>
      <xdr:rowOff>24333</xdr:rowOff>
    </xdr:to>
    <xdr:cxnSp macro="">
      <xdr:nvCxnSpPr>
        <xdr:cNvPr id="67" name="直線コネクタ 66"/>
        <xdr:cNvCxnSpPr/>
      </xdr:nvCxnSpPr>
      <xdr:spPr>
        <a:xfrm>
          <a:off x="2019300" y="6679927"/>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128746</xdr:rowOff>
    </xdr:from>
    <xdr:to>
      <xdr:col>2</xdr:col>
      <xdr:colOff>638175</xdr:colOff>
      <xdr:row>38</xdr:row>
      <xdr:rowOff>164827</xdr:rowOff>
    </xdr:to>
    <xdr:cxnSp macro="">
      <xdr:nvCxnSpPr>
        <xdr:cNvPr id="70" name="直線コネクタ 69"/>
        <xdr:cNvCxnSpPr/>
      </xdr:nvCxnSpPr>
      <xdr:spPr>
        <a:xfrm>
          <a:off x="1130300" y="6643846"/>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137725</xdr:rowOff>
    </xdr:from>
    <xdr:to>
      <xdr:col>6</xdr:col>
      <xdr:colOff>561975</xdr:colOff>
      <xdr:row>39</xdr:row>
      <xdr:rowOff>67875</xdr:rowOff>
    </xdr:to>
    <xdr:sp macro="" textlink="">
      <xdr:nvSpPr>
        <xdr:cNvPr id="80" name="円/楕円 79"/>
        <xdr:cNvSpPr/>
      </xdr:nvSpPr>
      <xdr:spPr>
        <a:xfrm>
          <a:off x="4584700" y="66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52652</xdr:rowOff>
    </xdr:from>
    <xdr:ext cx="534377" cy="259045"/>
    <xdr:sp macro="" textlink="">
      <xdr:nvSpPr>
        <xdr:cNvPr id="81" name="人件費該当値テキスト"/>
        <xdr:cNvSpPr txBox="1"/>
      </xdr:nvSpPr>
      <xdr:spPr>
        <a:xfrm>
          <a:off x="4686300" y="65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148355</xdr:rowOff>
    </xdr:from>
    <xdr:to>
      <xdr:col>5</xdr:col>
      <xdr:colOff>409575</xdr:colOff>
      <xdr:row>39</xdr:row>
      <xdr:rowOff>78505</xdr:rowOff>
    </xdr:to>
    <xdr:sp macro="" textlink="">
      <xdr:nvSpPr>
        <xdr:cNvPr id="82" name="円/楕円 81"/>
        <xdr:cNvSpPr/>
      </xdr:nvSpPr>
      <xdr:spPr>
        <a:xfrm>
          <a:off x="3746500" y="66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69632</xdr:rowOff>
    </xdr:from>
    <xdr:ext cx="534377" cy="259045"/>
    <xdr:sp macro="" textlink="">
      <xdr:nvSpPr>
        <xdr:cNvPr id="83" name="テキスト ボックス 82"/>
        <xdr:cNvSpPr txBox="1"/>
      </xdr:nvSpPr>
      <xdr:spPr>
        <a:xfrm>
          <a:off x="3530111" y="67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144983</xdr:rowOff>
    </xdr:from>
    <xdr:to>
      <xdr:col>4</xdr:col>
      <xdr:colOff>206375</xdr:colOff>
      <xdr:row>39</xdr:row>
      <xdr:rowOff>75133</xdr:rowOff>
    </xdr:to>
    <xdr:sp macro="" textlink="">
      <xdr:nvSpPr>
        <xdr:cNvPr id="84" name="円/楕円 83"/>
        <xdr:cNvSpPr/>
      </xdr:nvSpPr>
      <xdr:spPr>
        <a:xfrm>
          <a:off x="2857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66260</xdr:rowOff>
    </xdr:from>
    <xdr:ext cx="534377" cy="259045"/>
    <xdr:sp macro="" textlink="">
      <xdr:nvSpPr>
        <xdr:cNvPr id="85" name="テキスト ボックス 84"/>
        <xdr:cNvSpPr txBox="1"/>
      </xdr:nvSpPr>
      <xdr:spPr>
        <a:xfrm>
          <a:off x="2641111" y="67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114027</xdr:rowOff>
    </xdr:from>
    <xdr:to>
      <xdr:col>3</xdr:col>
      <xdr:colOff>3175</xdr:colOff>
      <xdr:row>39</xdr:row>
      <xdr:rowOff>44177</xdr:rowOff>
    </xdr:to>
    <xdr:sp macro="" textlink="">
      <xdr:nvSpPr>
        <xdr:cNvPr id="86" name="円/楕円 85"/>
        <xdr:cNvSpPr/>
      </xdr:nvSpPr>
      <xdr:spPr>
        <a:xfrm>
          <a:off x="1968500" y="66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35304</xdr:rowOff>
    </xdr:from>
    <xdr:ext cx="534377" cy="259045"/>
    <xdr:sp macro="" textlink="">
      <xdr:nvSpPr>
        <xdr:cNvPr id="87" name="テキスト ボックス 86"/>
        <xdr:cNvSpPr txBox="1"/>
      </xdr:nvSpPr>
      <xdr:spPr>
        <a:xfrm>
          <a:off x="1752111" y="67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77946</xdr:rowOff>
    </xdr:from>
    <xdr:to>
      <xdr:col>1</xdr:col>
      <xdr:colOff>485775</xdr:colOff>
      <xdr:row>39</xdr:row>
      <xdr:rowOff>8096</xdr:rowOff>
    </xdr:to>
    <xdr:sp macro="" textlink="">
      <xdr:nvSpPr>
        <xdr:cNvPr id="88" name="円/楕円 87"/>
        <xdr:cNvSpPr/>
      </xdr:nvSpPr>
      <xdr:spPr>
        <a:xfrm>
          <a:off x="1079500" y="65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170673</xdr:rowOff>
    </xdr:from>
    <xdr:ext cx="534377" cy="259045"/>
    <xdr:sp macro="" textlink="">
      <xdr:nvSpPr>
        <xdr:cNvPr id="89" name="テキスト ボックス 88"/>
        <xdr:cNvSpPr txBox="1"/>
      </xdr:nvSpPr>
      <xdr:spPr>
        <a:xfrm>
          <a:off x="863111" y="66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11194</xdr:rowOff>
    </xdr:from>
    <xdr:to>
      <xdr:col>6</xdr:col>
      <xdr:colOff>511175</xdr:colOff>
      <xdr:row>56</xdr:row>
      <xdr:rowOff>26070</xdr:rowOff>
    </xdr:to>
    <xdr:cxnSp macro="">
      <xdr:nvCxnSpPr>
        <xdr:cNvPr id="121" name="直線コネクタ 120"/>
        <xdr:cNvCxnSpPr/>
      </xdr:nvCxnSpPr>
      <xdr:spPr>
        <a:xfrm>
          <a:off x="3797300" y="9612394"/>
          <a:ext cx="8382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11194</xdr:rowOff>
    </xdr:from>
    <xdr:to>
      <xdr:col>5</xdr:col>
      <xdr:colOff>358775</xdr:colOff>
      <xdr:row>56</xdr:row>
      <xdr:rowOff>93866</xdr:rowOff>
    </xdr:to>
    <xdr:cxnSp macro="">
      <xdr:nvCxnSpPr>
        <xdr:cNvPr id="124" name="直線コネクタ 123"/>
        <xdr:cNvCxnSpPr/>
      </xdr:nvCxnSpPr>
      <xdr:spPr>
        <a:xfrm flipV="1">
          <a:off x="2908300" y="9612394"/>
          <a:ext cx="889000" cy="8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87220</xdr:rowOff>
    </xdr:from>
    <xdr:to>
      <xdr:col>4</xdr:col>
      <xdr:colOff>155575</xdr:colOff>
      <xdr:row>56</xdr:row>
      <xdr:rowOff>93866</xdr:rowOff>
    </xdr:to>
    <xdr:cxnSp macro="">
      <xdr:nvCxnSpPr>
        <xdr:cNvPr id="127" name="直線コネクタ 126"/>
        <xdr:cNvCxnSpPr/>
      </xdr:nvCxnSpPr>
      <xdr:spPr>
        <a:xfrm>
          <a:off x="2019300" y="9688420"/>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87220</xdr:rowOff>
    </xdr:from>
    <xdr:to>
      <xdr:col>2</xdr:col>
      <xdr:colOff>638175</xdr:colOff>
      <xdr:row>56</xdr:row>
      <xdr:rowOff>88575</xdr:rowOff>
    </xdr:to>
    <xdr:cxnSp macro="">
      <xdr:nvCxnSpPr>
        <xdr:cNvPr id="130" name="直線コネクタ 129"/>
        <xdr:cNvCxnSpPr/>
      </xdr:nvCxnSpPr>
      <xdr:spPr>
        <a:xfrm flipV="1">
          <a:off x="1130300" y="9688420"/>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146720</xdr:rowOff>
    </xdr:from>
    <xdr:to>
      <xdr:col>6</xdr:col>
      <xdr:colOff>561975</xdr:colOff>
      <xdr:row>56</xdr:row>
      <xdr:rowOff>76870</xdr:rowOff>
    </xdr:to>
    <xdr:sp macro="" textlink="">
      <xdr:nvSpPr>
        <xdr:cNvPr id="140" name="円/楕円 139"/>
        <xdr:cNvSpPr/>
      </xdr:nvSpPr>
      <xdr:spPr>
        <a:xfrm>
          <a:off x="4584700" y="95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169597</xdr:rowOff>
    </xdr:from>
    <xdr:ext cx="534377" cy="259045"/>
    <xdr:sp macro="" textlink="">
      <xdr:nvSpPr>
        <xdr:cNvPr id="141" name="物件費該当値テキスト"/>
        <xdr:cNvSpPr txBox="1"/>
      </xdr:nvSpPr>
      <xdr:spPr>
        <a:xfrm>
          <a:off x="4686300" y="942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131844</xdr:rowOff>
    </xdr:from>
    <xdr:to>
      <xdr:col>5</xdr:col>
      <xdr:colOff>409575</xdr:colOff>
      <xdr:row>56</xdr:row>
      <xdr:rowOff>61994</xdr:rowOff>
    </xdr:to>
    <xdr:sp macro="" textlink="">
      <xdr:nvSpPr>
        <xdr:cNvPr id="142" name="円/楕円 141"/>
        <xdr:cNvSpPr/>
      </xdr:nvSpPr>
      <xdr:spPr>
        <a:xfrm>
          <a:off x="3746500" y="9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78521</xdr:rowOff>
    </xdr:from>
    <xdr:ext cx="534377" cy="259045"/>
    <xdr:sp macro="" textlink="">
      <xdr:nvSpPr>
        <xdr:cNvPr id="143" name="テキスト ボックス 142"/>
        <xdr:cNvSpPr txBox="1"/>
      </xdr:nvSpPr>
      <xdr:spPr>
        <a:xfrm>
          <a:off x="3530111" y="93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43066</xdr:rowOff>
    </xdr:from>
    <xdr:to>
      <xdr:col>4</xdr:col>
      <xdr:colOff>206375</xdr:colOff>
      <xdr:row>56</xdr:row>
      <xdr:rowOff>144666</xdr:rowOff>
    </xdr:to>
    <xdr:sp macro="" textlink="">
      <xdr:nvSpPr>
        <xdr:cNvPr id="144" name="円/楕円 143"/>
        <xdr:cNvSpPr/>
      </xdr:nvSpPr>
      <xdr:spPr>
        <a:xfrm>
          <a:off x="28575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161193</xdr:rowOff>
    </xdr:from>
    <xdr:ext cx="534377" cy="259045"/>
    <xdr:sp macro="" textlink="">
      <xdr:nvSpPr>
        <xdr:cNvPr id="145" name="テキスト ボックス 144"/>
        <xdr:cNvSpPr txBox="1"/>
      </xdr:nvSpPr>
      <xdr:spPr>
        <a:xfrm>
          <a:off x="2641111" y="94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36420</xdr:rowOff>
    </xdr:from>
    <xdr:to>
      <xdr:col>3</xdr:col>
      <xdr:colOff>3175</xdr:colOff>
      <xdr:row>56</xdr:row>
      <xdr:rowOff>138020</xdr:rowOff>
    </xdr:to>
    <xdr:sp macro="" textlink="">
      <xdr:nvSpPr>
        <xdr:cNvPr id="146" name="円/楕円 145"/>
        <xdr:cNvSpPr/>
      </xdr:nvSpPr>
      <xdr:spPr>
        <a:xfrm>
          <a:off x="1968500" y="96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154547</xdr:rowOff>
    </xdr:from>
    <xdr:ext cx="534377" cy="259045"/>
    <xdr:sp macro="" textlink="">
      <xdr:nvSpPr>
        <xdr:cNvPr id="147" name="テキスト ボックス 146"/>
        <xdr:cNvSpPr txBox="1"/>
      </xdr:nvSpPr>
      <xdr:spPr>
        <a:xfrm>
          <a:off x="1752111" y="94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37775</xdr:rowOff>
    </xdr:from>
    <xdr:to>
      <xdr:col>1</xdr:col>
      <xdr:colOff>485775</xdr:colOff>
      <xdr:row>56</xdr:row>
      <xdr:rowOff>139375</xdr:rowOff>
    </xdr:to>
    <xdr:sp macro="" textlink="">
      <xdr:nvSpPr>
        <xdr:cNvPr id="148" name="円/楕円 147"/>
        <xdr:cNvSpPr/>
      </xdr:nvSpPr>
      <xdr:spPr>
        <a:xfrm>
          <a:off x="1079500" y="96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130502</xdr:rowOff>
    </xdr:from>
    <xdr:ext cx="534377" cy="259045"/>
    <xdr:sp macro="" textlink="">
      <xdr:nvSpPr>
        <xdr:cNvPr id="149" name="テキスト ボックス 148"/>
        <xdr:cNvSpPr txBox="1"/>
      </xdr:nvSpPr>
      <xdr:spPr>
        <a:xfrm>
          <a:off x="863111" y="97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80417</xdr:rowOff>
    </xdr:from>
    <xdr:to>
      <xdr:col>6</xdr:col>
      <xdr:colOff>511175</xdr:colOff>
      <xdr:row>77</xdr:row>
      <xdr:rowOff>105411</xdr:rowOff>
    </xdr:to>
    <xdr:cxnSp macro="">
      <xdr:nvCxnSpPr>
        <xdr:cNvPr id="178" name="直線コネクタ 177"/>
        <xdr:cNvCxnSpPr/>
      </xdr:nvCxnSpPr>
      <xdr:spPr>
        <a:xfrm flipV="1">
          <a:off x="3797300" y="13282067"/>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31420</xdr:rowOff>
    </xdr:from>
    <xdr:to>
      <xdr:col>5</xdr:col>
      <xdr:colOff>358775</xdr:colOff>
      <xdr:row>77</xdr:row>
      <xdr:rowOff>105411</xdr:rowOff>
    </xdr:to>
    <xdr:cxnSp macro="">
      <xdr:nvCxnSpPr>
        <xdr:cNvPr id="181" name="直線コネクタ 180"/>
        <xdr:cNvCxnSpPr/>
      </xdr:nvCxnSpPr>
      <xdr:spPr>
        <a:xfrm>
          <a:off x="2908300" y="13233070"/>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31420</xdr:rowOff>
    </xdr:from>
    <xdr:to>
      <xdr:col>4</xdr:col>
      <xdr:colOff>155575</xdr:colOff>
      <xdr:row>77</xdr:row>
      <xdr:rowOff>90170</xdr:rowOff>
    </xdr:to>
    <xdr:cxnSp macro="">
      <xdr:nvCxnSpPr>
        <xdr:cNvPr id="184" name="直線コネクタ 183"/>
        <xdr:cNvCxnSpPr/>
      </xdr:nvCxnSpPr>
      <xdr:spPr>
        <a:xfrm flipV="1">
          <a:off x="2019300" y="1323307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90170</xdr:rowOff>
    </xdr:from>
    <xdr:to>
      <xdr:col>2</xdr:col>
      <xdr:colOff>638175</xdr:colOff>
      <xdr:row>77</xdr:row>
      <xdr:rowOff>144501</xdr:rowOff>
    </xdr:to>
    <xdr:cxnSp macro="">
      <xdr:nvCxnSpPr>
        <xdr:cNvPr id="187" name="直線コネクタ 186"/>
        <xdr:cNvCxnSpPr/>
      </xdr:nvCxnSpPr>
      <xdr:spPr>
        <a:xfrm flipV="1">
          <a:off x="1130300" y="13291820"/>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29617</xdr:rowOff>
    </xdr:from>
    <xdr:to>
      <xdr:col>6</xdr:col>
      <xdr:colOff>561975</xdr:colOff>
      <xdr:row>77</xdr:row>
      <xdr:rowOff>131217</xdr:rowOff>
    </xdr:to>
    <xdr:sp macro="" textlink="">
      <xdr:nvSpPr>
        <xdr:cNvPr id="197" name="円/楕円 196"/>
        <xdr:cNvSpPr/>
      </xdr:nvSpPr>
      <xdr:spPr>
        <a:xfrm>
          <a:off x="4584700" y="132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52494</xdr:rowOff>
    </xdr:from>
    <xdr:ext cx="469744" cy="259045"/>
    <xdr:sp macro="" textlink="">
      <xdr:nvSpPr>
        <xdr:cNvPr id="198" name="維持補修費該当値テキスト"/>
        <xdr:cNvSpPr txBox="1"/>
      </xdr:nvSpPr>
      <xdr:spPr>
        <a:xfrm>
          <a:off x="4686300" y="130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54611</xdr:rowOff>
    </xdr:from>
    <xdr:to>
      <xdr:col>5</xdr:col>
      <xdr:colOff>409575</xdr:colOff>
      <xdr:row>77</xdr:row>
      <xdr:rowOff>156211</xdr:rowOff>
    </xdr:to>
    <xdr:sp macro="" textlink="">
      <xdr:nvSpPr>
        <xdr:cNvPr id="199" name="円/楕円 198"/>
        <xdr:cNvSpPr/>
      </xdr:nvSpPr>
      <xdr:spPr>
        <a:xfrm>
          <a:off x="3746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147338</xdr:rowOff>
    </xdr:from>
    <xdr:ext cx="469744" cy="259045"/>
    <xdr:sp macro="" textlink="">
      <xdr:nvSpPr>
        <xdr:cNvPr id="200" name="テキスト ボックス 199"/>
        <xdr:cNvSpPr txBox="1"/>
      </xdr:nvSpPr>
      <xdr:spPr>
        <a:xfrm>
          <a:off x="35624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152070</xdr:rowOff>
    </xdr:from>
    <xdr:to>
      <xdr:col>4</xdr:col>
      <xdr:colOff>206375</xdr:colOff>
      <xdr:row>77</xdr:row>
      <xdr:rowOff>82220</xdr:rowOff>
    </xdr:to>
    <xdr:sp macro="" textlink="">
      <xdr:nvSpPr>
        <xdr:cNvPr id="201" name="円/楕円 200"/>
        <xdr:cNvSpPr/>
      </xdr:nvSpPr>
      <xdr:spPr>
        <a:xfrm>
          <a:off x="2857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98747</xdr:rowOff>
    </xdr:from>
    <xdr:ext cx="469744" cy="259045"/>
    <xdr:sp macro="" textlink="">
      <xdr:nvSpPr>
        <xdr:cNvPr id="202" name="テキスト ボックス 201"/>
        <xdr:cNvSpPr txBox="1"/>
      </xdr:nvSpPr>
      <xdr:spPr>
        <a:xfrm>
          <a:off x="2673427" y="129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39370</xdr:rowOff>
    </xdr:from>
    <xdr:to>
      <xdr:col>3</xdr:col>
      <xdr:colOff>3175</xdr:colOff>
      <xdr:row>77</xdr:row>
      <xdr:rowOff>140970</xdr:rowOff>
    </xdr:to>
    <xdr:sp macro="" textlink="">
      <xdr:nvSpPr>
        <xdr:cNvPr id="203" name="円/楕円 202"/>
        <xdr:cNvSpPr/>
      </xdr:nvSpPr>
      <xdr:spPr>
        <a:xfrm>
          <a:off x="1968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157497</xdr:rowOff>
    </xdr:from>
    <xdr:ext cx="469744" cy="259045"/>
    <xdr:sp macro="" textlink="">
      <xdr:nvSpPr>
        <xdr:cNvPr id="204" name="テキスト ボックス 203"/>
        <xdr:cNvSpPr txBox="1"/>
      </xdr:nvSpPr>
      <xdr:spPr>
        <a:xfrm>
          <a:off x="1784427" y="130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93701</xdr:rowOff>
    </xdr:from>
    <xdr:to>
      <xdr:col>1</xdr:col>
      <xdr:colOff>485775</xdr:colOff>
      <xdr:row>78</xdr:row>
      <xdr:rowOff>23851</xdr:rowOff>
    </xdr:to>
    <xdr:sp macro="" textlink="">
      <xdr:nvSpPr>
        <xdr:cNvPr id="205" name="円/楕円 204"/>
        <xdr:cNvSpPr/>
      </xdr:nvSpPr>
      <xdr:spPr>
        <a:xfrm>
          <a:off x="1079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14978</xdr:rowOff>
    </xdr:from>
    <xdr:ext cx="469744" cy="259045"/>
    <xdr:sp macro="" textlink="">
      <xdr:nvSpPr>
        <xdr:cNvPr id="206" name="テキスト ボックス 205"/>
        <xdr:cNvSpPr txBox="1"/>
      </xdr:nvSpPr>
      <xdr:spPr>
        <a:xfrm>
          <a:off x="895427"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86265</xdr:rowOff>
    </xdr:from>
    <xdr:to>
      <xdr:col>6</xdr:col>
      <xdr:colOff>511175</xdr:colOff>
      <xdr:row>96</xdr:row>
      <xdr:rowOff>125907</xdr:rowOff>
    </xdr:to>
    <xdr:cxnSp macro="">
      <xdr:nvCxnSpPr>
        <xdr:cNvPr id="236" name="直線コネクタ 235"/>
        <xdr:cNvCxnSpPr/>
      </xdr:nvCxnSpPr>
      <xdr:spPr>
        <a:xfrm flipV="1">
          <a:off x="3797300" y="16545465"/>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125907</xdr:rowOff>
    </xdr:from>
    <xdr:to>
      <xdr:col>5</xdr:col>
      <xdr:colOff>358775</xdr:colOff>
      <xdr:row>97</xdr:row>
      <xdr:rowOff>49270</xdr:rowOff>
    </xdr:to>
    <xdr:cxnSp macro="">
      <xdr:nvCxnSpPr>
        <xdr:cNvPr id="239" name="直線コネクタ 238"/>
        <xdr:cNvCxnSpPr/>
      </xdr:nvCxnSpPr>
      <xdr:spPr>
        <a:xfrm flipV="1">
          <a:off x="2908300" y="16585107"/>
          <a:ext cx="889000" cy="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49270</xdr:rowOff>
    </xdr:from>
    <xdr:to>
      <xdr:col>4</xdr:col>
      <xdr:colOff>155575</xdr:colOff>
      <xdr:row>97</xdr:row>
      <xdr:rowOff>137433</xdr:rowOff>
    </xdr:to>
    <xdr:cxnSp macro="">
      <xdr:nvCxnSpPr>
        <xdr:cNvPr id="242" name="直線コネクタ 241"/>
        <xdr:cNvCxnSpPr/>
      </xdr:nvCxnSpPr>
      <xdr:spPr>
        <a:xfrm flipV="1">
          <a:off x="2019300" y="16679920"/>
          <a:ext cx="889000" cy="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137433</xdr:rowOff>
    </xdr:from>
    <xdr:to>
      <xdr:col>2</xdr:col>
      <xdr:colOff>638175</xdr:colOff>
      <xdr:row>97</xdr:row>
      <xdr:rowOff>155360</xdr:rowOff>
    </xdr:to>
    <xdr:cxnSp macro="">
      <xdr:nvCxnSpPr>
        <xdr:cNvPr id="245" name="直線コネクタ 244"/>
        <xdr:cNvCxnSpPr/>
      </xdr:nvCxnSpPr>
      <xdr:spPr>
        <a:xfrm flipV="1">
          <a:off x="1130300" y="16768083"/>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35465</xdr:rowOff>
    </xdr:from>
    <xdr:to>
      <xdr:col>6</xdr:col>
      <xdr:colOff>561975</xdr:colOff>
      <xdr:row>96</xdr:row>
      <xdr:rowOff>137065</xdr:rowOff>
    </xdr:to>
    <xdr:sp macro="" textlink="">
      <xdr:nvSpPr>
        <xdr:cNvPr id="255" name="円/楕円 254"/>
        <xdr:cNvSpPr/>
      </xdr:nvSpPr>
      <xdr:spPr>
        <a:xfrm>
          <a:off x="4584700" y="164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58342</xdr:rowOff>
    </xdr:from>
    <xdr:ext cx="534377" cy="259045"/>
    <xdr:sp macro="" textlink="">
      <xdr:nvSpPr>
        <xdr:cNvPr id="256" name="扶助費該当値テキスト"/>
        <xdr:cNvSpPr txBox="1"/>
      </xdr:nvSpPr>
      <xdr:spPr>
        <a:xfrm>
          <a:off x="4686300" y="163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75107</xdr:rowOff>
    </xdr:from>
    <xdr:to>
      <xdr:col>5</xdr:col>
      <xdr:colOff>409575</xdr:colOff>
      <xdr:row>97</xdr:row>
      <xdr:rowOff>5257</xdr:rowOff>
    </xdr:to>
    <xdr:sp macro="" textlink="">
      <xdr:nvSpPr>
        <xdr:cNvPr id="257" name="円/楕円 256"/>
        <xdr:cNvSpPr/>
      </xdr:nvSpPr>
      <xdr:spPr>
        <a:xfrm>
          <a:off x="3746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21784</xdr:rowOff>
    </xdr:from>
    <xdr:ext cx="534377" cy="259045"/>
    <xdr:sp macro="" textlink="">
      <xdr:nvSpPr>
        <xdr:cNvPr id="258" name="テキスト ボックス 257"/>
        <xdr:cNvSpPr txBox="1"/>
      </xdr:nvSpPr>
      <xdr:spPr>
        <a:xfrm>
          <a:off x="3530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169920</xdr:rowOff>
    </xdr:from>
    <xdr:to>
      <xdr:col>4</xdr:col>
      <xdr:colOff>206375</xdr:colOff>
      <xdr:row>97</xdr:row>
      <xdr:rowOff>100070</xdr:rowOff>
    </xdr:to>
    <xdr:sp macro="" textlink="">
      <xdr:nvSpPr>
        <xdr:cNvPr id="259" name="円/楕円 258"/>
        <xdr:cNvSpPr/>
      </xdr:nvSpPr>
      <xdr:spPr>
        <a:xfrm>
          <a:off x="2857500" y="16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116597</xdr:rowOff>
    </xdr:from>
    <xdr:ext cx="534377" cy="259045"/>
    <xdr:sp macro="" textlink="">
      <xdr:nvSpPr>
        <xdr:cNvPr id="260" name="テキスト ボックス 259"/>
        <xdr:cNvSpPr txBox="1"/>
      </xdr:nvSpPr>
      <xdr:spPr>
        <a:xfrm>
          <a:off x="2641111" y="164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86633</xdr:rowOff>
    </xdr:from>
    <xdr:to>
      <xdr:col>3</xdr:col>
      <xdr:colOff>3175</xdr:colOff>
      <xdr:row>98</xdr:row>
      <xdr:rowOff>16783</xdr:rowOff>
    </xdr:to>
    <xdr:sp macro="" textlink="">
      <xdr:nvSpPr>
        <xdr:cNvPr id="261" name="円/楕円 260"/>
        <xdr:cNvSpPr/>
      </xdr:nvSpPr>
      <xdr:spPr>
        <a:xfrm>
          <a:off x="1968500" y="16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33310</xdr:rowOff>
    </xdr:from>
    <xdr:ext cx="534377" cy="259045"/>
    <xdr:sp macro="" textlink="">
      <xdr:nvSpPr>
        <xdr:cNvPr id="262" name="テキスト ボックス 261"/>
        <xdr:cNvSpPr txBox="1"/>
      </xdr:nvSpPr>
      <xdr:spPr>
        <a:xfrm>
          <a:off x="1752111" y="164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104560</xdr:rowOff>
    </xdr:from>
    <xdr:to>
      <xdr:col>1</xdr:col>
      <xdr:colOff>485775</xdr:colOff>
      <xdr:row>98</xdr:row>
      <xdr:rowOff>34710</xdr:rowOff>
    </xdr:to>
    <xdr:sp macro="" textlink="">
      <xdr:nvSpPr>
        <xdr:cNvPr id="263" name="円/楕円 262"/>
        <xdr:cNvSpPr/>
      </xdr:nvSpPr>
      <xdr:spPr>
        <a:xfrm>
          <a:off x="10795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51237</xdr:rowOff>
    </xdr:from>
    <xdr:ext cx="534377" cy="259045"/>
    <xdr:sp macro="" textlink="">
      <xdr:nvSpPr>
        <xdr:cNvPr id="264" name="テキスト ボックス 263"/>
        <xdr:cNvSpPr txBox="1"/>
      </xdr:nvSpPr>
      <xdr:spPr>
        <a:xfrm>
          <a:off x="863111" y="165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106314</xdr:rowOff>
    </xdr:from>
    <xdr:to>
      <xdr:col>15</xdr:col>
      <xdr:colOff>180975</xdr:colOff>
      <xdr:row>37</xdr:row>
      <xdr:rowOff>117515</xdr:rowOff>
    </xdr:to>
    <xdr:cxnSp macro="">
      <xdr:nvCxnSpPr>
        <xdr:cNvPr id="295" name="直線コネクタ 294"/>
        <xdr:cNvCxnSpPr/>
      </xdr:nvCxnSpPr>
      <xdr:spPr>
        <a:xfrm flipV="1">
          <a:off x="9639300" y="6449964"/>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117515</xdr:rowOff>
    </xdr:from>
    <xdr:to>
      <xdr:col>14</xdr:col>
      <xdr:colOff>28575</xdr:colOff>
      <xdr:row>38</xdr:row>
      <xdr:rowOff>18455</xdr:rowOff>
    </xdr:to>
    <xdr:cxnSp macro="">
      <xdr:nvCxnSpPr>
        <xdr:cNvPr id="298" name="直線コネクタ 297"/>
        <xdr:cNvCxnSpPr/>
      </xdr:nvCxnSpPr>
      <xdr:spPr>
        <a:xfrm flipV="1">
          <a:off x="8750300" y="64611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142628</xdr:rowOff>
    </xdr:from>
    <xdr:to>
      <xdr:col>12</xdr:col>
      <xdr:colOff>511175</xdr:colOff>
      <xdr:row>38</xdr:row>
      <xdr:rowOff>18455</xdr:rowOff>
    </xdr:to>
    <xdr:cxnSp macro="">
      <xdr:nvCxnSpPr>
        <xdr:cNvPr id="301" name="直線コネクタ 300"/>
        <xdr:cNvCxnSpPr/>
      </xdr:nvCxnSpPr>
      <xdr:spPr>
        <a:xfrm>
          <a:off x="7861300" y="6486278"/>
          <a:ext cx="889000" cy="4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142628</xdr:rowOff>
    </xdr:from>
    <xdr:to>
      <xdr:col>11</xdr:col>
      <xdr:colOff>307975</xdr:colOff>
      <xdr:row>37</xdr:row>
      <xdr:rowOff>168090</xdr:rowOff>
    </xdr:to>
    <xdr:cxnSp macro="">
      <xdr:nvCxnSpPr>
        <xdr:cNvPr id="304" name="直線コネクタ 303"/>
        <xdr:cNvCxnSpPr/>
      </xdr:nvCxnSpPr>
      <xdr:spPr>
        <a:xfrm flipV="1">
          <a:off x="6972300" y="6486278"/>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55514</xdr:rowOff>
    </xdr:from>
    <xdr:to>
      <xdr:col>15</xdr:col>
      <xdr:colOff>231775</xdr:colOff>
      <xdr:row>37</xdr:row>
      <xdr:rowOff>157114</xdr:rowOff>
    </xdr:to>
    <xdr:sp macro="" textlink="">
      <xdr:nvSpPr>
        <xdr:cNvPr id="314" name="円/楕円 313"/>
        <xdr:cNvSpPr/>
      </xdr:nvSpPr>
      <xdr:spPr>
        <a:xfrm>
          <a:off x="10426700" y="63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33941</xdr:rowOff>
    </xdr:from>
    <xdr:ext cx="534377" cy="259045"/>
    <xdr:sp macro="" textlink="">
      <xdr:nvSpPr>
        <xdr:cNvPr id="315" name="補助費等該当値テキスト"/>
        <xdr:cNvSpPr txBox="1"/>
      </xdr:nvSpPr>
      <xdr:spPr>
        <a:xfrm>
          <a:off x="10528300" y="63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66715</xdr:rowOff>
    </xdr:from>
    <xdr:to>
      <xdr:col>14</xdr:col>
      <xdr:colOff>79375</xdr:colOff>
      <xdr:row>37</xdr:row>
      <xdr:rowOff>168315</xdr:rowOff>
    </xdr:to>
    <xdr:sp macro="" textlink="">
      <xdr:nvSpPr>
        <xdr:cNvPr id="316" name="円/楕円 315"/>
        <xdr:cNvSpPr/>
      </xdr:nvSpPr>
      <xdr:spPr>
        <a:xfrm>
          <a:off x="9588500" y="64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159442</xdr:rowOff>
    </xdr:from>
    <xdr:ext cx="534377" cy="259045"/>
    <xdr:sp macro="" textlink="">
      <xdr:nvSpPr>
        <xdr:cNvPr id="317" name="テキスト ボックス 316"/>
        <xdr:cNvSpPr txBox="1"/>
      </xdr:nvSpPr>
      <xdr:spPr>
        <a:xfrm>
          <a:off x="9372111" y="650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139105</xdr:rowOff>
    </xdr:from>
    <xdr:to>
      <xdr:col>12</xdr:col>
      <xdr:colOff>561975</xdr:colOff>
      <xdr:row>38</xdr:row>
      <xdr:rowOff>69255</xdr:rowOff>
    </xdr:to>
    <xdr:sp macro="" textlink="">
      <xdr:nvSpPr>
        <xdr:cNvPr id="318" name="円/楕円 317"/>
        <xdr:cNvSpPr/>
      </xdr:nvSpPr>
      <xdr:spPr>
        <a:xfrm>
          <a:off x="8699500" y="64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60382</xdr:rowOff>
    </xdr:from>
    <xdr:ext cx="534377" cy="259045"/>
    <xdr:sp macro="" textlink="">
      <xdr:nvSpPr>
        <xdr:cNvPr id="319" name="テキスト ボックス 318"/>
        <xdr:cNvSpPr txBox="1"/>
      </xdr:nvSpPr>
      <xdr:spPr>
        <a:xfrm>
          <a:off x="8483111" y="657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91828</xdr:rowOff>
    </xdr:from>
    <xdr:to>
      <xdr:col>11</xdr:col>
      <xdr:colOff>358775</xdr:colOff>
      <xdr:row>38</xdr:row>
      <xdr:rowOff>21979</xdr:rowOff>
    </xdr:to>
    <xdr:sp macro="" textlink="">
      <xdr:nvSpPr>
        <xdr:cNvPr id="320" name="円/楕円 319"/>
        <xdr:cNvSpPr/>
      </xdr:nvSpPr>
      <xdr:spPr>
        <a:xfrm>
          <a:off x="7810500" y="64354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13106</xdr:rowOff>
    </xdr:from>
    <xdr:ext cx="534377" cy="259045"/>
    <xdr:sp macro="" textlink="">
      <xdr:nvSpPr>
        <xdr:cNvPr id="321" name="テキスト ボックス 320"/>
        <xdr:cNvSpPr txBox="1"/>
      </xdr:nvSpPr>
      <xdr:spPr>
        <a:xfrm>
          <a:off x="7594111" y="65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117290</xdr:rowOff>
    </xdr:from>
    <xdr:to>
      <xdr:col>10</xdr:col>
      <xdr:colOff>155575</xdr:colOff>
      <xdr:row>38</xdr:row>
      <xdr:rowOff>47441</xdr:rowOff>
    </xdr:to>
    <xdr:sp macro="" textlink="">
      <xdr:nvSpPr>
        <xdr:cNvPr id="322" name="円/楕円 321"/>
        <xdr:cNvSpPr/>
      </xdr:nvSpPr>
      <xdr:spPr>
        <a:xfrm>
          <a:off x="6921500" y="6460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38567</xdr:rowOff>
    </xdr:from>
    <xdr:ext cx="534377" cy="259045"/>
    <xdr:sp macro="" textlink="">
      <xdr:nvSpPr>
        <xdr:cNvPr id="323" name="テキスト ボックス 322"/>
        <xdr:cNvSpPr txBox="1"/>
      </xdr:nvSpPr>
      <xdr:spPr>
        <a:xfrm>
          <a:off x="6705111" y="65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27907</xdr:rowOff>
    </xdr:from>
    <xdr:to>
      <xdr:col>15</xdr:col>
      <xdr:colOff>180975</xdr:colOff>
      <xdr:row>58</xdr:row>
      <xdr:rowOff>38788</xdr:rowOff>
    </xdr:to>
    <xdr:cxnSp macro="">
      <xdr:nvCxnSpPr>
        <xdr:cNvPr id="352" name="直線コネクタ 351"/>
        <xdr:cNvCxnSpPr/>
      </xdr:nvCxnSpPr>
      <xdr:spPr>
        <a:xfrm>
          <a:off x="9639300" y="9972007"/>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145270</xdr:rowOff>
    </xdr:from>
    <xdr:to>
      <xdr:col>14</xdr:col>
      <xdr:colOff>28575</xdr:colOff>
      <xdr:row>58</xdr:row>
      <xdr:rowOff>27907</xdr:rowOff>
    </xdr:to>
    <xdr:cxnSp macro="">
      <xdr:nvCxnSpPr>
        <xdr:cNvPr id="355" name="直線コネクタ 354"/>
        <xdr:cNvCxnSpPr/>
      </xdr:nvCxnSpPr>
      <xdr:spPr>
        <a:xfrm>
          <a:off x="8750300" y="9917920"/>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145270</xdr:rowOff>
    </xdr:from>
    <xdr:to>
      <xdr:col>12</xdr:col>
      <xdr:colOff>511175</xdr:colOff>
      <xdr:row>58</xdr:row>
      <xdr:rowOff>6076</xdr:rowOff>
    </xdr:to>
    <xdr:cxnSp macro="">
      <xdr:nvCxnSpPr>
        <xdr:cNvPr id="358" name="直線コネクタ 357"/>
        <xdr:cNvCxnSpPr/>
      </xdr:nvCxnSpPr>
      <xdr:spPr>
        <a:xfrm flipV="1">
          <a:off x="7861300" y="9917920"/>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124559</xdr:rowOff>
    </xdr:from>
    <xdr:to>
      <xdr:col>11</xdr:col>
      <xdr:colOff>307975</xdr:colOff>
      <xdr:row>58</xdr:row>
      <xdr:rowOff>6076</xdr:rowOff>
    </xdr:to>
    <xdr:cxnSp macro="">
      <xdr:nvCxnSpPr>
        <xdr:cNvPr id="361" name="直線コネクタ 360"/>
        <xdr:cNvCxnSpPr/>
      </xdr:nvCxnSpPr>
      <xdr:spPr>
        <a:xfrm>
          <a:off x="6972300" y="9725759"/>
          <a:ext cx="889000" cy="2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159438</xdr:rowOff>
    </xdr:from>
    <xdr:to>
      <xdr:col>15</xdr:col>
      <xdr:colOff>231775</xdr:colOff>
      <xdr:row>58</xdr:row>
      <xdr:rowOff>89588</xdr:rowOff>
    </xdr:to>
    <xdr:sp macro="" textlink="">
      <xdr:nvSpPr>
        <xdr:cNvPr id="371" name="円/楕円 370"/>
        <xdr:cNvSpPr/>
      </xdr:nvSpPr>
      <xdr:spPr>
        <a:xfrm>
          <a:off x="10426700" y="99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74365</xdr:rowOff>
    </xdr:from>
    <xdr:ext cx="534377" cy="259045"/>
    <xdr:sp macro="" textlink="">
      <xdr:nvSpPr>
        <xdr:cNvPr id="372" name="普通建設事業費該当値テキスト"/>
        <xdr:cNvSpPr txBox="1"/>
      </xdr:nvSpPr>
      <xdr:spPr>
        <a:xfrm>
          <a:off x="10528300" y="98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148557</xdr:rowOff>
    </xdr:from>
    <xdr:to>
      <xdr:col>14</xdr:col>
      <xdr:colOff>79375</xdr:colOff>
      <xdr:row>58</xdr:row>
      <xdr:rowOff>78707</xdr:rowOff>
    </xdr:to>
    <xdr:sp macro="" textlink="">
      <xdr:nvSpPr>
        <xdr:cNvPr id="373" name="円/楕円 372"/>
        <xdr:cNvSpPr/>
      </xdr:nvSpPr>
      <xdr:spPr>
        <a:xfrm>
          <a:off x="9588500" y="99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69834</xdr:rowOff>
    </xdr:from>
    <xdr:ext cx="534377" cy="259045"/>
    <xdr:sp macro="" textlink="">
      <xdr:nvSpPr>
        <xdr:cNvPr id="374" name="テキスト ボックス 373"/>
        <xdr:cNvSpPr txBox="1"/>
      </xdr:nvSpPr>
      <xdr:spPr>
        <a:xfrm>
          <a:off x="9372111" y="100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94470</xdr:rowOff>
    </xdr:from>
    <xdr:to>
      <xdr:col>12</xdr:col>
      <xdr:colOff>561975</xdr:colOff>
      <xdr:row>58</xdr:row>
      <xdr:rowOff>24620</xdr:rowOff>
    </xdr:to>
    <xdr:sp macro="" textlink="">
      <xdr:nvSpPr>
        <xdr:cNvPr id="375" name="円/楕円 374"/>
        <xdr:cNvSpPr/>
      </xdr:nvSpPr>
      <xdr:spPr>
        <a:xfrm>
          <a:off x="8699500" y="98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15747</xdr:rowOff>
    </xdr:from>
    <xdr:ext cx="534377" cy="259045"/>
    <xdr:sp macro="" textlink="">
      <xdr:nvSpPr>
        <xdr:cNvPr id="376" name="テキスト ボックス 375"/>
        <xdr:cNvSpPr txBox="1"/>
      </xdr:nvSpPr>
      <xdr:spPr>
        <a:xfrm>
          <a:off x="8483111" y="99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126726</xdr:rowOff>
    </xdr:from>
    <xdr:to>
      <xdr:col>11</xdr:col>
      <xdr:colOff>358775</xdr:colOff>
      <xdr:row>58</xdr:row>
      <xdr:rowOff>56876</xdr:rowOff>
    </xdr:to>
    <xdr:sp macro="" textlink="">
      <xdr:nvSpPr>
        <xdr:cNvPr id="377" name="円/楕円 376"/>
        <xdr:cNvSpPr/>
      </xdr:nvSpPr>
      <xdr:spPr>
        <a:xfrm>
          <a:off x="7810500" y="98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48003</xdr:rowOff>
    </xdr:from>
    <xdr:ext cx="534377" cy="259045"/>
    <xdr:sp macro="" textlink="">
      <xdr:nvSpPr>
        <xdr:cNvPr id="378" name="テキスト ボックス 377"/>
        <xdr:cNvSpPr txBox="1"/>
      </xdr:nvSpPr>
      <xdr:spPr>
        <a:xfrm>
          <a:off x="7594111" y="99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73759</xdr:rowOff>
    </xdr:from>
    <xdr:to>
      <xdr:col>10</xdr:col>
      <xdr:colOff>155575</xdr:colOff>
      <xdr:row>57</xdr:row>
      <xdr:rowOff>3909</xdr:rowOff>
    </xdr:to>
    <xdr:sp macro="" textlink="">
      <xdr:nvSpPr>
        <xdr:cNvPr id="379" name="円/楕円 378"/>
        <xdr:cNvSpPr/>
      </xdr:nvSpPr>
      <xdr:spPr>
        <a:xfrm>
          <a:off x="6921500" y="96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20436</xdr:rowOff>
    </xdr:from>
    <xdr:ext cx="534377" cy="259045"/>
    <xdr:sp macro="" textlink="">
      <xdr:nvSpPr>
        <xdr:cNvPr id="380" name="テキスト ボックス 379"/>
        <xdr:cNvSpPr txBox="1"/>
      </xdr:nvSpPr>
      <xdr:spPr>
        <a:xfrm>
          <a:off x="6705111" y="94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98879</xdr:rowOff>
    </xdr:from>
    <xdr:to>
      <xdr:col>15</xdr:col>
      <xdr:colOff>180975</xdr:colOff>
      <xdr:row>79</xdr:row>
      <xdr:rowOff>98879</xdr:rowOff>
    </xdr:to>
    <xdr:cxnSp macro="">
      <xdr:nvCxnSpPr>
        <xdr:cNvPr id="411" name="直線コネクタ 410"/>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21" name="円/楕円 420"/>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22"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3" name="円/楕円 422"/>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4" name="テキスト ボックス 423"/>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103746</xdr:rowOff>
    </xdr:from>
    <xdr:to>
      <xdr:col>15</xdr:col>
      <xdr:colOff>180975</xdr:colOff>
      <xdr:row>97</xdr:row>
      <xdr:rowOff>123267</xdr:rowOff>
    </xdr:to>
    <xdr:cxnSp macro="">
      <xdr:nvCxnSpPr>
        <xdr:cNvPr id="453" name="直線コネクタ 452"/>
        <xdr:cNvCxnSpPr/>
      </xdr:nvCxnSpPr>
      <xdr:spPr>
        <a:xfrm flipV="1">
          <a:off x="9639300" y="16734396"/>
          <a:ext cx="8382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52946</xdr:rowOff>
    </xdr:from>
    <xdr:to>
      <xdr:col>15</xdr:col>
      <xdr:colOff>231775</xdr:colOff>
      <xdr:row>97</xdr:row>
      <xdr:rowOff>154546</xdr:rowOff>
    </xdr:to>
    <xdr:sp macro="" textlink="">
      <xdr:nvSpPr>
        <xdr:cNvPr id="463" name="円/楕円 462"/>
        <xdr:cNvSpPr/>
      </xdr:nvSpPr>
      <xdr:spPr>
        <a:xfrm>
          <a:off x="10426700" y="166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75823</xdr:rowOff>
    </xdr:from>
    <xdr:ext cx="534377" cy="259045"/>
    <xdr:sp macro="" textlink="">
      <xdr:nvSpPr>
        <xdr:cNvPr id="464" name="普通建設事業費 （ うち更新整備　）該当値テキスト"/>
        <xdr:cNvSpPr txBox="1"/>
      </xdr:nvSpPr>
      <xdr:spPr>
        <a:xfrm>
          <a:off x="10528300"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72467</xdr:rowOff>
    </xdr:from>
    <xdr:to>
      <xdr:col>14</xdr:col>
      <xdr:colOff>79375</xdr:colOff>
      <xdr:row>98</xdr:row>
      <xdr:rowOff>2617</xdr:rowOff>
    </xdr:to>
    <xdr:sp macro="" textlink="">
      <xdr:nvSpPr>
        <xdr:cNvPr id="465" name="円/楕円 464"/>
        <xdr:cNvSpPr/>
      </xdr:nvSpPr>
      <xdr:spPr>
        <a:xfrm>
          <a:off x="9588500" y="167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165194</xdr:rowOff>
    </xdr:from>
    <xdr:ext cx="534377" cy="259045"/>
    <xdr:sp macro="" textlink="">
      <xdr:nvSpPr>
        <xdr:cNvPr id="466" name="テキスト ボックス 465"/>
        <xdr:cNvSpPr txBox="1"/>
      </xdr:nvSpPr>
      <xdr:spPr>
        <a:xfrm>
          <a:off x="9372111" y="167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41500</xdr:rowOff>
    </xdr:from>
    <xdr:to>
      <xdr:col>23</xdr:col>
      <xdr:colOff>517525</xdr:colOff>
      <xdr:row>77</xdr:row>
      <xdr:rowOff>47084</xdr:rowOff>
    </xdr:to>
    <xdr:cxnSp macro="">
      <xdr:nvCxnSpPr>
        <xdr:cNvPr id="603" name="直線コネクタ 602"/>
        <xdr:cNvCxnSpPr/>
      </xdr:nvCxnSpPr>
      <xdr:spPr>
        <a:xfrm flipV="1">
          <a:off x="15481300" y="13243150"/>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47084</xdr:rowOff>
    </xdr:from>
    <xdr:to>
      <xdr:col>22</xdr:col>
      <xdr:colOff>365125</xdr:colOff>
      <xdr:row>77</xdr:row>
      <xdr:rowOff>85882</xdr:rowOff>
    </xdr:to>
    <xdr:cxnSp macro="">
      <xdr:nvCxnSpPr>
        <xdr:cNvPr id="606" name="直線コネクタ 605"/>
        <xdr:cNvCxnSpPr/>
      </xdr:nvCxnSpPr>
      <xdr:spPr>
        <a:xfrm flipV="1">
          <a:off x="14592300" y="13248734"/>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75169</xdr:rowOff>
    </xdr:from>
    <xdr:to>
      <xdr:col>21</xdr:col>
      <xdr:colOff>161925</xdr:colOff>
      <xdr:row>77</xdr:row>
      <xdr:rowOff>85882</xdr:rowOff>
    </xdr:to>
    <xdr:cxnSp macro="">
      <xdr:nvCxnSpPr>
        <xdr:cNvPr id="609" name="直線コネクタ 608"/>
        <xdr:cNvCxnSpPr/>
      </xdr:nvCxnSpPr>
      <xdr:spPr>
        <a:xfrm>
          <a:off x="13703300" y="1327681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164275</xdr:rowOff>
    </xdr:from>
    <xdr:to>
      <xdr:col>19</xdr:col>
      <xdr:colOff>644525</xdr:colOff>
      <xdr:row>77</xdr:row>
      <xdr:rowOff>75169</xdr:rowOff>
    </xdr:to>
    <xdr:cxnSp macro="">
      <xdr:nvCxnSpPr>
        <xdr:cNvPr id="612" name="直線コネクタ 611"/>
        <xdr:cNvCxnSpPr/>
      </xdr:nvCxnSpPr>
      <xdr:spPr>
        <a:xfrm>
          <a:off x="12814300" y="13194475"/>
          <a:ext cx="889000" cy="8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162150</xdr:rowOff>
    </xdr:from>
    <xdr:to>
      <xdr:col>23</xdr:col>
      <xdr:colOff>568325</xdr:colOff>
      <xdr:row>77</xdr:row>
      <xdr:rowOff>92300</xdr:rowOff>
    </xdr:to>
    <xdr:sp macro="" textlink="">
      <xdr:nvSpPr>
        <xdr:cNvPr id="622" name="円/楕円 621"/>
        <xdr:cNvSpPr/>
      </xdr:nvSpPr>
      <xdr:spPr>
        <a:xfrm>
          <a:off x="162687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140577</xdr:rowOff>
    </xdr:from>
    <xdr:ext cx="534377" cy="259045"/>
    <xdr:sp macro="" textlink="">
      <xdr:nvSpPr>
        <xdr:cNvPr id="623" name="公債費該当値テキスト"/>
        <xdr:cNvSpPr txBox="1"/>
      </xdr:nvSpPr>
      <xdr:spPr>
        <a:xfrm>
          <a:off x="16370300" y="131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167734</xdr:rowOff>
    </xdr:from>
    <xdr:to>
      <xdr:col>22</xdr:col>
      <xdr:colOff>415925</xdr:colOff>
      <xdr:row>77</xdr:row>
      <xdr:rowOff>97884</xdr:rowOff>
    </xdr:to>
    <xdr:sp macro="" textlink="">
      <xdr:nvSpPr>
        <xdr:cNvPr id="624" name="円/楕円 623"/>
        <xdr:cNvSpPr/>
      </xdr:nvSpPr>
      <xdr:spPr>
        <a:xfrm>
          <a:off x="15430500" y="131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89011</xdr:rowOff>
    </xdr:from>
    <xdr:ext cx="534377" cy="259045"/>
    <xdr:sp macro="" textlink="">
      <xdr:nvSpPr>
        <xdr:cNvPr id="625" name="テキスト ボックス 624"/>
        <xdr:cNvSpPr txBox="1"/>
      </xdr:nvSpPr>
      <xdr:spPr>
        <a:xfrm>
          <a:off x="15214111" y="132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35082</xdr:rowOff>
    </xdr:from>
    <xdr:to>
      <xdr:col>21</xdr:col>
      <xdr:colOff>212725</xdr:colOff>
      <xdr:row>77</xdr:row>
      <xdr:rowOff>136682</xdr:rowOff>
    </xdr:to>
    <xdr:sp macro="" textlink="">
      <xdr:nvSpPr>
        <xdr:cNvPr id="626" name="円/楕円 625"/>
        <xdr:cNvSpPr/>
      </xdr:nvSpPr>
      <xdr:spPr>
        <a:xfrm>
          <a:off x="14541500" y="132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127809</xdr:rowOff>
    </xdr:from>
    <xdr:ext cx="534377" cy="259045"/>
    <xdr:sp macro="" textlink="">
      <xdr:nvSpPr>
        <xdr:cNvPr id="627" name="テキスト ボックス 626"/>
        <xdr:cNvSpPr txBox="1"/>
      </xdr:nvSpPr>
      <xdr:spPr>
        <a:xfrm>
          <a:off x="14325111" y="133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24369</xdr:rowOff>
    </xdr:from>
    <xdr:to>
      <xdr:col>20</xdr:col>
      <xdr:colOff>9525</xdr:colOff>
      <xdr:row>77</xdr:row>
      <xdr:rowOff>125969</xdr:rowOff>
    </xdr:to>
    <xdr:sp macro="" textlink="">
      <xdr:nvSpPr>
        <xdr:cNvPr id="628" name="円/楕円 627"/>
        <xdr:cNvSpPr/>
      </xdr:nvSpPr>
      <xdr:spPr>
        <a:xfrm>
          <a:off x="13652500" y="132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117096</xdr:rowOff>
    </xdr:from>
    <xdr:ext cx="534377" cy="259045"/>
    <xdr:sp macro="" textlink="">
      <xdr:nvSpPr>
        <xdr:cNvPr id="629" name="テキスト ボックス 628"/>
        <xdr:cNvSpPr txBox="1"/>
      </xdr:nvSpPr>
      <xdr:spPr>
        <a:xfrm>
          <a:off x="13436111" y="133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113475</xdr:rowOff>
    </xdr:from>
    <xdr:to>
      <xdr:col>18</xdr:col>
      <xdr:colOff>492125</xdr:colOff>
      <xdr:row>77</xdr:row>
      <xdr:rowOff>43625</xdr:rowOff>
    </xdr:to>
    <xdr:sp macro="" textlink="">
      <xdr:nvSpPr>
        <xdr:cNvPr id="630" name="円/楕円 629"/>
        <xdr:cNvSpPr/>
      </xdr:nvSpPr>
      <xdr:spPr>
        <a:xfrm>
          <a:off x="12763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34752</xdr:rowOff>
    </xdr:from>
    <xdr:ext cx="534377" cy="259045"/>
    <xdr:sp macro="" textlink="">
      <xdr:nvSpPr>
        <xdr:cNvPr id="631" name="テキスト ボックス 630"/>
        <xdr:cNvSpPr txBox="1"/>
      </xdr:nvSpPr>
      <xdr:spPr>
        <a:xfrm>
          <a:off x="12547111"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125349</xdr:rowOff>
    </xdr:from>
    <xdr:to>
      <xdr:col>23</xdr:col>
      <xdr:colOff>517525</xdr:colOff>
      <xdr:row>97</xdr:row>
      <xdr:rowOff>129375</xdr:rowOff>
    </xdr:to>
    <xdr:cxnSp macro="">
      <xdr:nvCxnSpPr>
        <xdr:cNvPr id="660" name="直線コネクタ 659"/>
        <xdr:cNvCxnSpPr/>
      </xdr:nvCxnSpPr>
      <xdr:spPr>
        <a:xfrm>
          <a:off x="15481300" y="16755999"/>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99631</xdr:rowOff>
    </xdr:from>
    <xdr:to>
      <xdr:col>22</xdr:col>
      <xdr:colOff>365125</xdr:colOff>
      <xdr:row>97</xdr:row>
      <xdr:rowOff>125349</xdr:rowOff>
    </xdr:to>
    <xdr:cxnSp macro="">
      <xdr:nvCxnSpPr>
        <xdr:cNvPr id="663" name="直線コネクタ 662"/>
        <xdr:cNvCxnSpPr/>
      </xdr:nvCxnSpPr>
      <xdr:spPr>
        <a:xfrm>
          <a:off x="14592300" y="1673028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99631</xdr:rowOff>
    </xdr:from>
    <xdr:to>
      <xdr:col>21</xdr:col>
      <xdr:colOff>161925</xdr:colOff>
      <xdr:row>97</xdr:row>
      <xdr:rowOff>114491</xdr:rowOff>
    </xdr:to>
    <xdr:cxnSp macro="">
      <xdr:nvCxnSpPr>
        <xdr:cNvPr id="666" name="直線コネクタ 665"/>
        <xdr:cNvCxnSpPr/>
      </xdr:nvCxnSpPr>
      <xdr:spPr>
        <a:xfrm flipV="1">
          <a:off x="13703300" y="1673028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114491</xdr:rowOff>
    </xdr:from>
    <xdr:to>
      <xdr:col>19</xdr:col>
      <xdr:colOff>644525</xdr:colOff>
      <xdr:row>98</xdr:row>
      <xdr:rowOff>28245</xdr:rowOff>
    </xdr:to>
    <xdr:cxnSp macro="">
      <xdr:nvCxnSpPr>
        <xdr:cNvPr id="669" name="直線コネクタ 668"/>
        <xdr:cNvCxnSpPr/>
      </xdr:nvCxnSpPr>
      <xdr:spPr>
        <a:xfrm flipV="1">
          <a:off x="12814300" y="16745141"/>
          <a:ext cx="889000" cy="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78575</xdr:rowOff>
    </xdr:from>
    <xdr:to>
      <xdr:col>23</xdr:col>
      <xdr:colOff>568325</xdr:colOff>
      <xdr:row>98</xdr:row>
      <xdr:rowOff>8725</xdr:rowOff>
    </xdr:to>
    <xdr:sp macro="" textlink="">
      <xdr:nvSpPr>
        <xdr:cNvPr id="679" name="円/楕円 678"/>
        <xdr:cNvSpPr/>
      </xdr:nvSpPr>
      <xdr:spPr>
        <a:xfrm>
          <a:off x="162687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101452</xdr:rowOff>
    </xdr:from>
    <xdr:ext cx="534377" cy="259045"/>
    <xdr:sp macro="" textlink="">
      <xdr:nvSpPr>
        <xdr:cNvPr id="680" name="積立金該当値テキスト"/>
        <xdr:cNvSpPr txBox="1"/>
      </xdr:nvSpPr>
      <xdr:spPr>
        <a:xfrm>
          <a:off x="16370300" y="165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74549</xdr:rowOff>
    </xdr:from>
    <xdr:to>
      <xdr:col>22</xdr:col>
      <xdr:colOff>415925</xdr:colOff>
      <xdr:row>98</xdr:row>
      <xdr:rowOff>4699</xdr:rowOff>
    </xdr:to>
    <xdr:sp macro="" textlink="">
      <xdr:nvSpPr>
        <xdr:cNvPr id="681" name="円/楕円 680"/>
        <xdr:cNvSpPr/>
      </xdr:nvSpPr>
      <xdr:spPr>
        <a:xfrm>
          <a:off x="15430500" y="167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21226</xdr:rowOff>
    </xdr:from>
    <xdr:ext cx="534377" cy="259045"/>
    <xdr:sp macro="" textlink="">
      <xdr:nvSpPr>
        <xdr:cNvPr id="682" name="テキスト ボックス 681"/>
        <xdr:cNvSpPr txBox="1"/>
      </xdr:nvSpPr>
      <xdr:spPr>
        <a:xfrm>
          <a:off x="15214111" y="164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48831</xdr:rowOff>
    </xdr:from>
    <xdr:to>
      <xdr:col>21</xdr:col>
      <xdr:colOff>212725</xdr:colOff>
      <xdr:row>97</xdr:row>
      <xdr:rowOff>150431</xdr:rowOff>
    </xdr:to>
    <xdr:sp macro="" textlink="">
      <xdr:nvSpPr>
        <xdr:cNvPr id="683" name="円/楕円 682"/>
        <xdr:cNvSpPr/>
      </xdr:nvSpPr>
      <xdr:spPr>
        <a:xfrm>
          <a:off x="14541500" y="166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166958</xdr:rowOff>
    </xdr:from>
    <xdr:ext cx="534377" cy="259045"/>
    <xdr:sp macro="" textlink="">
      <xdr:nvSpPr>
        <xdr:cNvPr id="684" name="テキスト ボックス 683"/>
        <xdr:cNvSpPr txBox="1"/>
      </xdr:nvSpPr>
      <xdr:spPr>
        <a:xfrm>
          <a:off x="14325111" y="164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63691</xdr:rowOff>
    </xdr:from>
    <xdr:to>
      <xdr:col>20</xdr:col>
      <xdr:colOff>9525</xdr:colOff>
      <xdr:row>97</xdr:row>
      <xdr:rowOff>165291</xdr:rowOff>
    </xdr:to>
    <xdr:sp macro="" textlink="">
      <xdr:nvSpPr>
        <xdr:cNvPr id="685" name="円/楕円 684"/>
        <xdr:cNvSpPr/>
      </xdr:nvSpPr>
      <xdr:spPr>
        <a:xfrm>
          <a:off x="13652500" y="16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156418</xdr:rowOff>
    </xdr:from>
    <xdr:ext cx="534377" cy="259045"/>
    <xdr:sp macro="" textlink="">
      <xdr:nvSpPr>
        <xdr:cNvPr id="686" name="テキスト ボックス 685"/>
        <xdr:cNvSpPr txBox="1"/>
      </xdr:nvSpPr>
      <xdr:spPr>
        <a:xfrm>
          <a:off x="13436111" y="167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148895</xdr:rowOff>
    </xdr:from>
    <xdr:to>
      <xdr:col>18</xdr:col>
      <xdr:colOff>492125</xdr:colOff>
      <xdr:row>98</xdr:row>
      <xdr:rowOff>79045</xdr:rowOff>
    </xdr:to>
    <xdr:sp macro="" textlink="">
      <xdr:nvSpPr>
        <xdr:cNvPr id="687" name="円/楕円 686"/>
        <xdr:cNvSpPr/>
      </xdr:nvSpPr>
      <xdr:spPr>
        <a:xfrm>
          <a:off x="12763500" y="167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70172</xdr:rowOff>
    </xdr:from>
    <xdr:ext cx="534377" cy="259045"/>
    <xdr:sp macro="" textlink="">
      <xdr:nvSpPr>
        <xdr:cNvPr id="688" name="テキスト ボックス 687"/>
        <xdr:cNvSpPr txBox="1"/>
      </xdr:nvSpPr>
      <xdr:spPr>
        <a:xfrm>
          <a:off x="12547111" y="168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61919</xdr:rowOff>
    </xdr:from>
    <xdr:to>
      <xdr:col>32</xdr:col>
      <xdr:colOff>187325</xdr:colOff>
      <xdr:row>77</xdr:row>
      <xdr:rowOff>157665</xdr:rowOff>
    </xdr:to>
    <xdr:cxnSp macro="">
      <xdr:nvCxnSpPr>
        <xdr:cNvPr id="832" name="直線コネクタ 831"/>
        <xdr:cNvCxnSpPr/>
      </xdr:nvCxnSpPr>
      <xdr:spPr>
        <a:xfrm flipV="1">
          <a:off x="21323300" y="13263569"/>
          <a:ext cx="8382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157665</xdr:rowOff>
    </xdr:from>
    <xdr:to>
      <xdr:col>31</xdr:col>
      <xdr:colOff>34925</xdr:colOff>
      <xdr:row>78</xdr:row>
      <xdr:rowOff>58565</xdr:rowOff>
    </xdr:to>
    <xdr:cxnSp macro="">
      <xdr:nvCxnSpPr>
        <xdr:cNvPr id="835" name="直線コネクタ 834"/>
        <xdr:cNvCxnSpPr/>
      </xdr:nvCxnSpPr>
      <xdr:spPr>
        <a:xfrm flipV="1">
          <a:off x="20434300" y="13359315"/>
          <a:ext cx="889000" cy="7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30468</xdr:rowOff>
    </xdr:from>
    <xdr:to>
      <xdr:col>29</xdr:col>
      <xdr:colOff>517525</xdr:colOff>
      <xdr:row>78</xdr:row>
      <xdr:rowOff>58565</xdr:rowOff>
    </xdr:to>
    <xdr:cxnSp macro="">
      <xdr:nvCxnSpPr>
        <xdr:cNvPr id="838" name="直線コネクタ 837"/>
        <xdr:cNvCxnSpPr/>
      </xdr:nvCxnSpPr>
      <xdr:spPr>
        <a:xfrm>
          <a:off x="19545300" y="13403568"/>
          <a:ext cx="889000" cy="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30468</xdr:rowOff>
    </xdr:from>
    <xdr:to>
      <xdr:col>28</xdr:col>
      <xdr:colOff>314325</xdr:colOff>
      <xdr:row>78</xdr:row>
      <xdr:rowOff>39382</xdr:rowOff>
    </xdr:to>
    <xdr:cxnSp macro="">
      <xdr:nvCxnSpPr>
        <xdr:cNvPr id="841" name="直線コネクタ 840"/>
        <xdr:cNvCxnSpPr/>
      </xdr:nvCxnSpPr>
      <xdr:spPr>
        <a:xfrm flipV="1">
          <a:off x="18656300" y="13403568"/>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11119</xdr:rowOff>
    </xdr:from>
    <xdr:to>
      <xdr:col>32</xdr:col>
      <xdr:colOff>238125</xdr:colOff>
      <xdr:row>77</xdr:row>
      <xdr:rowOff>112719</xdr:rowOff>
    </xdr:to>
    <xdr:sp macro="" textlink="">
      <xdr:nvSpPr>
        <xdr:cNvPr id="851" name="円/楕円 850"/>
        <xdr:cNvSpPr/>
      </xdr:nvSpPr>
      <xdr:spPr>
        <a:xfrm>
          <a:off x="22110700" y="132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160996</xdr:rowOff>
    </xdr:from>
    <xdr:ext cx="534377" cy="259045"/>
    <xdr:sp macro="" textlink="">
      <xdr:nvSpPr>
        <xdr:cNvPr id="852" name="繰出金該当値テキスト"/>
        <xdr:cNvSpPr txBox="1"/>
      </xdr:nvSpPr>
      <xdr:spPr>
        <a:xfrm>
          <a:off x="22212300" y="13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106865</xdr:rowOff>
    </xdr:from>
    <xdr:to>
      <xdr:col>31</xdr:col>
      <xdr:colOff>85725</xdr:colOff>
      <xdr:row>78</xdr:row>
      <xdr:rowOff>37015</xdr:rowOff>
    </xdr:to>
    <xdr:sp macro="" textlink="">
      <xdr:nvSpPr>
        <xdr:cNvPr id="853" name="円/楕円 852"/>
        <xdr:cNvSpPr/>
      </xdr:nvSpPr>
      <xdr:spPr>
        <a:xfrm>
          <a:off x="21272500" y="133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28142</xdr:rowOff>
    </xdr:from>
    <xdr:ext cx="534377" cy="259045"/>
    <xdr:sp macro="" textlink="">
      <xdr:nvSpPr>
        <xdr:cNvPr id="854" name="テキスト ボックス 853"/>
        <xdr:cNvSpPr txBox="1"/>
      </xdr:nvSpPr>
      <xdr:spPr>
        <a:xfrm>
          <a:off x="21056111" y="13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7765</xdr:rowOff>
    </xdr:from>
    <xdr:to>
      <xdr:col>29</xdr:col>
      <xdr:colOff>568325</xdr:colOff>
      <xdr:row>78</xdr:row>
      <xdr:rowOff>109365</xdr:rowOff>
    </xdr:to>
    <xdr:sp macro="" textlink="">
      <xdr:nvSpPr>
        <xdr:cNvPr id="855" name="円/楕円 854"/>
        <xdr:cNvSpPr/>
      </xdr:nvSpPr>
      <xdr:spPr>
        <a:xfrm>
          <a:off x="20383500" y="133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100492</xdr:rowOff>
    </xdr:from>
    <xdr:ext cx="534377" cy="259045"/>
    <xdr:sp macro="" textlink="">
      <xdr:nvSpPr>
        <xdr:cNvPr id="856" name="テキスト ボックス 855"/>
        <xdr:cNvSpPr txBox="1"/>
      </xdr:nvSpPr>
      <xdr:spPr>
        <a:xfrm>
          <a:off x="20167111" y="134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151118</xdr:rowOff>
    </xdr:from>
    <xdr:to>
      <xdr:col>28</xdr:col>
      <xdr:colOff>365125</xdr:colOff>
      <xdr:row>78</xdr:row>
      <xdr:rowOff>81268</xdr:rowOff>
    </xdr:to>
    <xdr:sp macro="" textlink="">
      <xdr:nvSpPr>
        <xdr:cNvPr id="857" name="円/楕円 856"/>
        <xdr:cNvSpPr/>
      </xdr:nvSpPr>
      <xdr:spPr>
        <a:xfrm>
          <a:off x="19494500" y="13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72395</xdr:rowOff>
    </xdr:from>
    <xdr:ext cx="534377" cy="259045"/>
    <xdr:sp macro="" textlink="">
      <xdr:nvSpPr>
        <xdr:cNvPr id="858" name="テキスト ボックス 857"/>
        <xdr:cNvSpPr txBox="1"/>
      </xdr:nvSpPr>
      <xdr:spPr>
        <a:xfrm>
          <a:off x="19278111" y="134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160032</xdr:rowOff>
    </xdr:from>
    <xdr:to>
      <xdr:col>27</xdr:col>
      <xdr:colOff>161925</xdr:colOff>
      <xdr:row>78</xdr:row>
      <xdr:rowOff>90182</xdr:rowOff>
    </xdr:to>
    <xdr:sp macro="" textlink="">
      <xdr:nvSpPr>
        <xdr:cNvPr id="859" name="円/楕円 858"/>
        <xdr:cNvSpPr/>
      </xdr:nvSpPr>
      <xdr:spPr>
        <a:xfrm>
          <a:off x="18605500" y="133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81309</xdr:rowOff>
    </xdr:from>
    <xdr:ext cx="534377" cy="259045"/>
    <xdr:sp macro="" textlink="">
      <xdr:nvSpPr>
        <xdr:cNvPr id="860" name="テキスト ボックス 859"/>
        <xdr:cNvSpPr txBox="1"/>
      </xdr:nvSpPr>
      <xdr:spPr>
        <a:xfrm>
          <a:off x="18389111" y="134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293,230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64,805</a:t>
          </a:r>
          <a:r>
            <a:rPr kumimoji="1" lang="ja-JP" altLang="en-US" sz="1300">
              <a:latin typeface="ＭＳ Ｐゴシック"/>
            </a:rPr>
            <a:t>円となっており、類似団体平均と比べて高い水準にある。児童福祉費（児童手当や施設型給付費）が高いことが主な要因である。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23,004
22,863
8.74
7,496,339
6,951,764
504,605
4,614,600
5,941,417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102144</xdr:rowOff>
    </xdr:from>
    <xdr:to>
      <xdr:col>6</xdr:col>
      <xdr:colOff>511175</xdr:colOff>
      <xdr:row>35</xdr:row>
      <xdr:rowOff>137087</xdr:rowOff>
    </xdr:to>
    <xdr:cxnSp macro="">
      <xdr:nvCxnSpPr>
        <xdr:cNvPr id="63" name="直線コネクタ 62"/>
        <xdr:cNvCxnSpPr/>
      </xdr:nvCxnSpPr>
      <xdr:spPr>
        <a:xfrm>
          <a:off x="3797300" y="6102894"/>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102144</xdr:rowOff>
    </xdr:from>
    <xdr:to>
      <xdr:col>5</xdr:col>
      <xdr:colOff>358775</xdr:colOff>
      <xdr:row>35</xdr:row>
      <xdr:rowOff>138720</xdr:rowOff>
    </xdr:to>
    <xdr:cxnSp macro="">
      <xdr:nvCxnSpPr>
        <xdr:cNvPr id="66" name="直線コネクタ 65"/>
        <xdr:cNvCxnSpPr/>
      </xdr:nvCxnSpPr>
      <xdr:spPr>
        <a:xfrm flipV="1">
          <a:off x="2908300" y="61028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71773</xdr:rowOff>
    </xdr:from>
    <xdr:to>
      <xdr:col>4</xdr:col>
      <xdr:colOff>155575</xdr:colOff>
      <xdr:row>35</xdr:row>
      <xdr:rowOff>138720</xdr:rowOff>
    </xdr:to>
    <xdr:cxnSp macro="">
      <xdr:nvCxnSpPr>
        <xdr:cNvPr id="69" name="直線コネクタ 68"/>
        <xdr:cNvCxnSpPr/>
      </xdr:nvCxnSpPr>
      <xdr:spPr>
        <a:xfrm>
          <a:off x="2019300" y="607252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35850</xdr:rowOff>
    </xdr:from>
    <xdr:to>
      <xdr:col>2</xdr:col>
      <xdr:colOff>638175</xdr:colOff>
      <xdr:row>35</xdr:row>
      <xdr:rowOff>71773</xdr:rowOff>
    </xdr:to>
    <xdr:cxnSp macro="">
      <xdr:nvCxnSpPr>
        <xdr:cNvPr id="72" name="直線コネクタ 71"/>
        <xdr:cNvCxnSpPr/>
      </xdr:nvCxnSpPr>
      <xdr:spPr>
        <a:xfrm>
          <a:off x="1130300" y="5865150"/>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86287</xdr:rowOff>
    </xdr:from>
    <xdr:to>
      <xdr:col>6</xdr:col>
      <xdr:colOff>561975</xdr:colOff>
      <xdr:row>36</xdr:row>
      <xdr:rowOff>16437</xdr:rowOff>
    </xdr:to>
    <xdr:sp macro="" textlink="">
      <xdr:nvSpPr>
        <xdr:cNvPr id="82" name="円/楕円 81"/>
        <xdr:cNvSpPr/>
      </xdr:nvSpPr>
      <xdr:spPr>
        <a:xfrm>
          <a:off x="4584700" y="60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64714</xdr:rowOff>
    </xdr:from>
    <xdr:ext cx="469744" cy="259045"/>
    <xdr:sp macro="" textlink="">
      <xdr:nvSpPr>
        <xdr:cNvPr id="83" name="議会費該当値テキスト"/>
        <xdr:cNvSpPr txBox="1"/>
      </xdr:nvSpPr>
      <xdr:spPr>
        <a:xfrm>
          <a:off x="4686300" y="606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51344</xdr:rowOff>
    </xdr:from>
    <xdr:to>
      <xdr:col>5</xdr:col>
      <xdr:colOff>409575</xdr:colOff>
      <xdr:row>35</xdr:row>
      <xdr:rowOff>152944</xdr:rowOff>
    </xdr:to>
    <xdr:sp macro="" textlink="">
      <xdr:nvSpPr>
        <xdr:cNvPr id="84" name="円/楕円 83"/>
        <xdr:cNvSpPr/>
      </xdr:nvSpPr>
      <xdr:spPr>
        <a:xfrm>
          <a:off x="3746500" y="60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144071</xdr:rowOff>
    </xdr:from>
    <xdr:ext cx="469744" cy="259045"/>
    <xdr:sp macro="" textlink="">
      <xdr:nvSpPr>
        <xdr:cNvPr id="85" name="テキスト ボックス 84"/>
        <xdr:cNvSpPr txBox="1"/>
      </xdr:nvSpPr>
      <xdr:spPr>
        <a:xfrm>
          <a:off x="3562427" y="61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87920</xdr:rowOff>
    </xdr:from>
    <xdr:to>
      <xdr:col>4</xdr:col>
      <xdr:colOff>206375</xdr:colOff>
      <xdr:row>36</xdr:row>
      <xdr:rowOff>18070</xdr:rowOff>
    </xdr:to>
    <xdr:sp macro="" textlink="">
      <xdr:nvSpPr>
        <xdr:cNvPr id="86" name="円/楕円 85"/>
        <xdr:cNvSpPr/>
      </xdr:nvSpPr>
      <xdr:spPr>
        <a:xfrm>
          <a:off x="2857500" y="60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9197</xdr:rowOff>
    </xdr:from>
    <xdr:ext cx="469744" cy="259045"/>
    <xdr:sp macro="" textlink="">
      <xdr:nvSpPr>
        <xdr:cNvPr id="87" name="テキスト ボックス 86"/>
        <xdr:cNvSpPr txBox="1"/>
      </xdr:nvSpPr>
      <xdr:spPr>
        <a:xfrm>
          <a:off x="2673427" y="61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20973</xdr:rowOff>
    </xdr:from>
    <xdr:to>
      <xdr:col>3</xdr:col>
      <xdr:colOff>3175</xdr:colOff>
      <xdr:row>35</xdr:row>
      <xdr:rowOff>122573</xdr:rowOff>
    </xdr:to>
    <xdr:sp macro="" textlink="">
      <xdr:nvSpPr>
        <xdr:cNvPr id="88" name="円/楕円 87"/>
        <xdr:cNvSpPr/>
      </xdr:nvSpPr>
      <xdr:spPr>
        <a:xfrm>
          <a:off x="1968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139100</xdr:rowOff>
    </xdr:from>
    <xdr:ext cx="469744" cy="259045"/>
    <xdr:sp macro="" textlink="">
      <xdr:nvSpPr>
        <xdr:cNvPr id="89" name="テキスト ボックス 88"/>
        <xdr:cNvSpPr txBox="1"/>
      </xdr:nvSpPr>
      <xdr:spPr>
        <a:xfrm>
          <a:off x="1784427" y="57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156500</xdr:rowOff>
    </xdr:from>
    <xdr:to>
      <xdr:col>1</xdr:col>
      <xdr:colOff>485775</xdr:colOff>
      <xdr:row>34</xdr:row>
      <xdr:rowOff>86650</xdr:rowOff>
    </xdr:to>
    <xdr:sp macro="" textlink="">
      <xdr:nvSpPr>
        <xdr:cNvPr id="90" name="円/楕円 89"/>
        <xdr:cNvSpPr/>
      </xdr:nvSpPr>
      <xdr:spPr>
        <a:xfrm>
          <a:off x="1079500" y="58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103177</xdr:rowOff>
    </xdr:from>
    <xdr:ext cx="469744" cy="259045"/>
    <xdr:sp macro="" textlink="">
      <xdr:nvSpPr>
        <xdr:cNvPr id="91" name="テキスト ボックス 90"/>
        <xdr:cNvSpPr txBox="1"/>
      </xdr:nvSpPr>
      <xdr:spPr>
        <a:xfrm>
          <a:off x="895427" y="55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12827</xdr:rowOff>
    </xdr:from>
    <xdr:to>
      <xdr:col>6</xdr:col>
      <xdr:colOff>511175</xdr:colOff>
      <xdr:row>57</xdr:row>
      <xdr:rowOff>24791</xdr:rowOff>
    </xdr:to>
    <xdr:cxnSp macro="">
      <xdr:nvCxnSpPr>
        <xdr:cNvPr id="120" name="直線コネクタ 119"/>
        <xdr:cNvCxnSpPr/>
      </xdr:nvCxnSpPr>
      <xdr:spPr>
        <a:xfrm>
          <a:off x="3797300" y="9785477"/>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12827</xdr:rowOff>
    </xdr:from>
    <xdr:to>
      <xdr:col>5</xdr:col>
      <xdr:colOff>358775</xdr:colOff>
      <xdr:row>57</xdr:row>
      <xdr:rowOff>17460</xdr:rowOff>
    </xdr:to>
    <xdr:cxnSp macro="">
      <xdr:nvCxnSpPr>
        <xdr:cNvPr id="123" name="直線コネクタ 122"/>
        <xdr:cNvCxnSpPr/>
      </xdr:nvCxnSpPr>
      <xdr:spPr>
        <a:xfrm flipV="1">
          <a:off x="2908300" y="9785477"/>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17460</xdr:rowOff>
    </xdr:from>
    <xdr:to>
      <xdr:col>4</xdr:col>
      <xdr:colOff>155575</xdr:colOff>
      <xdr:row>57</xdr:row>
      <xdr:rowOff>28120</xdr:rowOff>
    </xdr:to>
    <xdr:cxnSp macro="">
      <xdr:nvCxnSpPr>
        <xdr:cNvPr id="126" name="直線コネクタ 125"/>
        <xdr:cNvCxnSpPr/>
      </xdr:nvCxnSpPr>
      <xdr:spPr>
        <a:xfrm flipV="1">
          <a:off x="2019300" y="9790110"/>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28120</xdr:rowOff>
    </xdr:from>
    <xdr:to>
      <xdr:col>2</xdr:col>
      <xdr:colOff>638175</xdr:colOff>
      <xdr:row>57</xdr:row>
      <xdr:rowOff>47384</xdr:rowOff>
    </xdr:to>
    <xdr:cxnSp macro="">
      <xdr:nvCxnSpPr>
        <xdr:cNvPr id="129" name="直線コネクタ 128"/>
        <xdr:cNvCxnSpPr/>
      </xdr:nvCxnSpPr>
      <xdr:spPr>
        <a:xfrm flipV="1">
          <a:off x="1130300" y="9800770"/>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145441</xdr:rowOff>
    </xdr:from>
    <xdr:to>
      <xdr:col>6</xdr:col>
      <xdr:colOff>561975</xdr:colOff>
      <xdr:row>57</xdr:row>
      <xdr:rowOff>75591</xdr:rowOff>
    </xdr:to>
    <xdr:sp macro="" textlink="">
      <xdr:nvSpPr>
        <xdr:cNvPr id="139" name="円/楕円 138"/>
        <xdr:cNvSpPr/>
      </xdr:nvSpPr>
      <xdr:spPr>
        <a:xfrm>
          <a:off x="4584700" y="97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123868</xdr:rowOff>
    </xdr:from>
    <xdr:ext cx="534377" cy="259045"/>
    <xdr:sp macro="" textlink="">
      <xdr:nvSpPr>
        <xdr:cNvPr id="140" name="総務費該当値テキスト"/>
        <xdr:cNvSpPr txBox="1"/>
      </xdr:nvSpPr>
      <xdr:spPr>
        <a:xfrm>
          <a:off x="4686300" y="97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133477</xdr:rowOff>
    </xdr:from>
    <xdr:to>
      <xdr:col>5</xdr:col>
      <xdr:colOff>409575</xdr:colOff>
      <xdr:row>57</xdr:row>
      <xdr:rowOff>63627</xdr:rowOff>
    </xdr:to>
    <xdr:sp macro="" textlink="">
      <xdr:nvSpPr>
        <xdr:cNvPr id="141" name="円/楕円 140"/>
        <xdr:cNvSpPr/>
      </xdr:nvSpPr>
      <xdr:spPr>
        <a:xfrm>
          <a:off x="37465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54754</xdr:rowOff>
    </xdr:from>
    <xdr:ext cx="534377" cy="259045"/>
    <xdr:sp macro="" textlink="">
      <xdr:nvSpPr>
        <xdr:cNvPr id="142" name="テキスト ボックス 141"/>
        <xdr:cNvSpPr txBox="1"/>
      </xdr:nvSpPr>
      <xdr:spPr>
        <a:xfrm>
          <a:off x="3530111" y="98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138110</xdr:rowOff>
    </xdr:from>
    <xdr:to>
      <xdr:col>4</xdr:col>
      <xdr:colOff>206375</xdr:colOff>
      <xdr:row>57</xdr:row>
      <xdr:rowOff>68260</xdr:rowOff>
    </xdr:to>
    <xdr:sp macro="" textlink="">
      <xdr:nvSpPr>
        <xdr:cNvPr id="143" name="円/楕円 142"/>
        <xdr:cNvSpPr/>
      </xdr:nvSpPr>
      <xdr:spPr>
        <a:xfrm>
          <a:off x="2857500" y="9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59387</xdr:rowOff>
    </xdr:from>
    <xdr:ext cx="534377" cy="259045"/>
    <xdr:sp macro="" textlink="">
      <xdr:nvSpPr>
        <xdr:cNvPr id="144" name="テキスト ボックス 143"/>
        <xdr:cNvSpPr txBox="1"/>
      </xdr:nvSpPr>
      <xdr:spPr>
        <a:xfrm>
          <a:off x="2641111" y="98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148770</xdr:rowOff>
    </xdr:from>
    <xdr:to>
      <xdr:col>3</xdr:col>
      <xdr:colOff>3175</xdr:colOff>
      <xdr:row>57</xdr:row>
      <xdr:rowOff>78920</xdr:rowOff>
    </xdr:to>
    <xdr:sp macro="" textlink="">
      <xdr:nvSpPr>
        <xdr:cNvPr id="145" name="円/楕円 144"/>
        <xdr:cNvSpPr/>
      </xdr:nvSpPr>
      <xdr:spPr>
        <a:xfrm>
          <a:off x="1968500" y="97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70047</xdr:rowOff>
    </xdr:from>
    <xdr:ext cx="534377" cy="259045"/>
    <xdr:sp macro="" textlink="">
      <xdr:nvSpPr>
        <xdr:cNvPr id="146" name="テキスト ボックス 145"/>
        <xdr:cNvSpPr txBox="1"/>
      </xdr:nvSpPr>
      <xdr:spPr>
        <a:xfrm>
          <a:off x="1752111" y="98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168034</xdr:rowOff>
    </xdr:from>
    <xdr:to>
      <xdr:col>1</xdr:col>
      <xdr:colOff>485775</xdr:colOff>
      <xdr:row>57</xdr:row>
      <xdr:rowOff>98184</xdr:rowOff>
    </xdr:to>
    <xdr:sp macro="" textlink="">
      <xdr:nvSpPr>
        <xdr:cNvPr id="147" name="円/楕円 146"/>
        <xdr:cNvSpPr/>
      </xdr:nvSpPr>
      <xdr:spPr>
        <a:xfrm>
          <a:off x="1079500" y="97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89311</xdr:rowOff>
    </xdr:from>
    <xdr:ext cx="534377" cy="259045"/>
    <xdr:sp macro="" textlink="">
      <xdr:nvSpPr>
        <xdr:cNvPr id="148" name="テキスト ボックス 147"/>
        <xdr:cNvSpPr txBox="1"/>
      </xdr:nvSpPr>
      <xdr:spPr>
        <a:xfrm>
          <a:off x="863111" y="98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121016</xdr:rowOff>
    </xdr:from>
    <xdr:to>
      <xdr:col>6</xdr:col>
      <xdr:colOff>511175</xdr:colOff>
      <xdr:row>76</xdr:row>
      <xdr:rowOff>150315</xdr:rowOff>
    </xdr:to>
    <xdr:cxnSp macro="">
      <xdr:nvCxnSpPr>
        <xdr:cNvPr id="178" name="直線コネクタ 177"/>
        <xdr:cNvCxnSpPr/>
      </xdr:nvCxnSpPr>
      <xdr:spPr>
        <a:xfrm flipV="1">
          <a:off x="3797300" y="13151216"/>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150315</xdr:rowOff>
    </xdr:from>
    <xdr:to>
      <xdr:col>5</xdr:col>
      <xdr:colOff>358775</xdr:colOff>
      <xdr:row>77</xdr:row>
      <xdr:rowOff>18763</xdr:rowOff>
    </xdr:to>
    <xdr:cxnSp macro="">
      <xdr:nvCxnSpPr>
        <xdr:cNvPr id="181" name="直線コネクタ 180"/>
        <xdr:cNvCxnSpPr/>
      </xdr:nvCxnSpPr>
      <xdr:spPr>
        <a:xfrm flipV="1">
          <a:off x="2908300" y="13180515"/>
          <a:ext cx="889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18763</xdr:rowOff>
    </xdr:from>
    <xdr:to>
      <xdr:col>4</xdr:col>
      <xdr:colOff>155575</xdr:colOff>
      <xdr:row>77</xdr:row>
      <xdr:rowOff>48588</xdr:rowOff>
    </xdr:to>
    <xdr:cxnSp macro="">
      <xdr:nvCxnSpPr>
        <xdr:cNvPr id="184" name="直線コネクタ 183"/>
        <xdr:cNvCxnSpPr/>
      </xdr:nvCxnSpPr>
      <xdr:spPr>
        <a:xfrm flipV="1">
          <a:off x="2019300" y="13220413"/>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48588</xdr:rowOff>
    </xdr:from>
    <xdr:to>
      <xdr:col>2</xdr:col>
      <xdr:colOff>638175</xdr:colOff>
      <xdr:row>77</xdr:row>
      <xdr:rowOff>97951</xdr:rowOff>
    </xdr:to>
    <xdr:cxnSp macro="">
      <xdr:nvCxnSpPr>
        <xdr:cNvPr id="187" name="直線コネクタ 186"/>
        <xdr:cNvCxnSpPr/>
      </xdr:nvCxnSpPr>
      <xdr:spPr>
        <a:xfrm flipV="1">
          <a:off x="1130300" y="13250238"/>
          <a:ext cx="889000" cy="4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70216</xdr:rowOff>
    </xdr:from>
    <xdr:to>
      <xdr:col>6</xdr:col>
      <xdr:colOff>561975</xdr:colOff>
      <xdr:row>77</xdr:row>
      <xdr:rowOff>366</xdr:rowOff>
    </xdr:to>
    <xdr:sp macro="" textlink="">
      <xdr:nvSpPr>
        <xdr:cNvPr id="197" name="円/楕円 196"/>
        <xdr:cNvSpPr/>
      </xdr:nvSpPr>
      <xdr:spPr>
        <a:xfrm>
          <a:off x="4584700" y="131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48643</xdr:rowOff>
    </xdr:from>
    <xdr:ext cx="599010" cy="259045"/>
    <xdr:sp macro="" textlink="">
      <xdr:nvSpPr>
        <xdr:cNvPr id="198" name="民生費該当値テキスト"/>
        <xdr:cNvSpPr txBox="1"/>
      </xdr:nvSpPr>
      <xdr:spPr>
        <a:xfrm>
          <a:off x="4686300" y="1307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99515</xdr:rowOff>
    </xdr:from>
    <xdr:to>
      <xdr:col>5</xdr:col>
      <xdr:colOff>409575</xdr:colOff>
      <xdr:row>77</xdr:row>
      <xdr:rowOff>29665</xdr:rowOff>
    </xdr:to>
    <xdr:sp macro="" textlink="">
      <xdr:nvSpPr>
        <xdr:cNvPr id="199" name="円/楕円 198"/>
        <xdr:cNvSpPr/>
      </xdr:nvSpPr>
      <xdr:spPr>
        <a:xfrm>
          <a:off x="3746500" y="131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20792</xdr:rowOff>
    </xdr:from>
    <xdr:ext cx="599010" cy="259045"/>
    <xdr:sp macro="" textlink="">
      <xdr:nvSpPr>
        <xdr:cNvPr id="200" name="テキスト ボックス 199"/>
        <xdr:cNvSpPr txBox="1"/>
      </xdr:nvSpPr>
      <xdr:spPr>
        <a:xfrm>
          <a:off x="3497794" y="1322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139413</xdr:rowOff>
    </xdr:from>
    <xdr:to>
      <xdr:col>4</xdr:col>
      <xdr:colOff>206375</xdr:colOff>
      <xdr:row>77</xdr:row>
      <xdr:rowOff>69563</xdr:rowOff>
    </xdr:to>
    <xdr:sp macro="" textlink="">
      <xdr:nvSpPr>
        <xdr:cNvPr id="201" name="円/楕円 200"/>
        <xdr:cNvSpPr/>
      </xdr:nvSpPr>
      <xdr:spPr>
        <a:xfrm>
          <a:off x="2857500" y="131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60690</xdr:rowOff>
    </xdr:from>
    <xdr:ext cx="534377" cy="259045"/>
    <xdr:sp macro="" textlink="">
      <xdr:nvSpPr>
        <xdr:cNvPr id="202" name="テキスト ボックス 201"/>
        <xdr:cNvSpPr txBox="1"/>
      </xdr:nvSpPr>
      <xdr:spPr>
        <a:xfrm>
          <a:off x="2641111" y="132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169238</xdr:rowOff>
    </xdr:from>
    <xdr:to>
      <xdr:col>3</xdr:col>
      <xdr:colOff>3175</xdr:colOff>
      <xdr:row>77</xdr:row>
      <xdr:rowOff>99388</xdr:rowOff>
    </xdr:to>
    <xdr:sp macro="" textlink="">
      <xdr:nvSpPr>
        <xdr:cNvPr id="203" name="円/楕円 202"/>
        <xdr:cNvSpPr/>
      </xdr:nvSpPr>
      <xdr:spPr>
        <a:xfrm>
          <a:off x="1968500" y="131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90515</xdr:rowOff>
    </xdr:from>
    <xdr:ext cx="534377" cy="259045"/>
    <xdr:sp macro="" textlink="">
      <xdr:nvSpPr>
        <xdr:cNvPr id="204" name="テキスト ボックス 203"/>
        <xdr:cNvSpPr txBox="1"/>
      </xdr:nvSpPr>
      <xdr:spPr>
        <a:xfrm>
          <a:off x="1752111" y="1329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47151</xdr:rowOff>
    </xdr:from>
    <xdr:to>
      <xdr:col>1</xdr:col>
      <xdr:colOff>485775</xdr:colOff>
      <xdr:row>77</xdr:row>
      <xdr:rowOff>148751</xdr:rowOff>
    </xdr:to>
    <xdr:sp macro="" textlink="">
      <xdr:nvSpPr>
        <xdr:cNvPr id="205" name="円/楕円 204"/>
        <xdr:cNvSpPr/>
      </xdr:nvSpPr>
      <xdr:spPr>
        <a:xfrm>
          <a:off x="1079500" y="132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139878</xdr:rowOff>
    </xdr:from>
    <xdr:ext cx="534377" cy="259045"/>
    <xdr:sp macro="" textlink="">
      <xdr:nvSpPr>
        <xdr:cNvPr id="206" name="テキスト ボックス 205"/>
        <xdr:cNvSpPr txBox="1"/>
      </xdr:nvSpPr>
      <xdr:spPr>
        <a:xfrm>
          <a:off x="863111" y="133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90501</xdr:rowOff>
    </xdr:from>
    <xdr:to>
      <xdr:col>6</xdr:col>
      <xdr:colOff>511175</xdr:colOff>
      <xdr:row>98</xdr:row>
      <xdr:rowOff>119844</xdr:rowOff>
    </xdr:to>
    <xdr:cxnSp macro="">
      <xdr:nvCxnSpPr>
        <xdr:cNvPr id="238" name="直線コネクタ 237"/>
        <xdr:cNvCxnSpPr/>
      </xdr:nvCxnSpPr>
      <xdr:spPr>
        <a:xfrm flipV="1">
          <a:off x="3797300" y="16892601"/>
          <a:ext cx="8382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71529</xdr:rowOff>
    </xdr:from>
    <xdr:to>
      <xdr:col>5</xdr:col>
      <xdr:colOff>358775</xdr:colOff>
      <xdr:row>98</xdr:row>
      <xdr:rowOff>119844</xdr:rowOff>
    </xdr:to>
    <xdr:cxnSp macro="">
      <xdr:nvCxnSpPr>
        <xdr:cNvPr id="241" name="直線コネクタ 240"/>
        <xdr:cNvCxnSpPr/>
      </xdr:nvCxnSpPr>
      <xdr:spPr>
        <a:xfrm>
          <a:off x="2908300" y="16873629"/>
          <a:ext cx="889000" cy="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71529</xdr:rowOff>
    </xdr:from>
    <xdr:to>
      <xdr:col>4</xdr:col>
      <xdr:colOff>155575</xdr:colOff>
      <xdr:row>98</xdr:row>
      <xdr:rowOff>80770</xdr:rowOff>
    </xdr:to>
    <xdr:cxnSp macro="">
      <xdr:nvCxnSpPr>
        <xdr:cNvPr id="244" name="直線コネクタ 243"/>
        <xdr:cNvCxnSpPr/>
      </xdr:nvCxnSpPr>
      <xdr:spPr>
        <a:xfrm flipV="1">
          <a:off x="2019300" y="16873629"/>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55772</xdr:rowOff>
    </xdr:from>
    <xdr:to>
      <xdr:col>2</xdr:col>
      <xdr:colOff>638175</xdr:colOff>
      <xdr:row>98</xdr:row>
      <xdr:rowOff>80770</xdr:rowOff>
    </xdr:to>
    <xdr:cxnSp macro="">
      <xdr:nvCxnSpPr>
        <xdr:cNvPr id="247" name="直線コネクタ 246"/>
        <xdr:cNvCxnSpPr/>
      </xdr:nvCxnSpPr>
      <xdr:spPr>
        <a:xfrm>
          <a:off x="1130300" y="16857872"/>
          <a:ext cx="889000" cy="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39701</xdr:rowOff>
    </xdr:from>
    <xdr:to>
      <xdr:col>6</xdr:col>
      <xdr:colOff>561975</xdr:colOff>
      <xdr:row>98</xdr:row>
      <xdr:rowOff>141301</xdr:rowOff>
    </xdr:to>
    <xdr:sp macro="" textlink="">
      <xdr:nvSpPr>
        <xdr:cNvPr id="257" name="円/楕円 256"/>
        <xdr:cNvSpPr/>
      </xdr:nvSpPr>
      <xdr:spPr>
        <a:xfrm>
          <a:off x="4584700" y="168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18128</xdr:rowOff>
    </xdr:from>
    <xdr:ext cx="534377" cy="259045"/>
    <xdr:sp macro="" textlink="">
      <xdr:nvSpPr>
        <xdr:cNvPr id="258" name="衛生費該当値テキスト"/>
        <xdr:cNvSpPr txBox="1"/>
      </xdr:nvSpPr>
      <xdr:spPr>
        <a:xfrm>
          <a:off x="4686300"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69044</xdr:rowOff>
    </xdr:from>
    <xdr:to>
      <xdr:col>5</xdr:col>
      <xdr:colOff>409575</xdr:colOff>
      <xdr:row>98</xdr:row>
      <xdr:rowOff>170644</xdr:rowOff>
    </xdr:to>
    <xdr:sp macro="" textlink="">
      <xdr:nvSpPr>
        <xdr:cNvPr id="259" name="円/楕円 258"/>
        <xdr:cNvSpPr/>
      </xdr:nvSpPr>
      <xdr:spPr>
        <a:xfrm>
          <a:off x="3746500" y="168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161771</xdr:rowOff>
    </xdr:from>
    <xdr:ext cx="534377" cy="259045"/>
    <xdr:sp macro="" textlink="">
      <xdr:nvSpPr>
        <xdr:cNvPr id="260" name="テキスト ボックス 259"/>
        <xdr:cNvSpPr txBox="1"/>
      </xdr:nvSpPr>
      <xdr:spPr>
        <a:xfrm>
          <a:off x="3530111" y="169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20729</xdr:rowOff>
    </xdr:from>
    <xdr:to>
      <xdr:col>4</xdr:col>
      <xdr:colOff>206375</xdr:colOff>
      <xdr:row>98</xdr:row>
      <xdr:rowOff>122329</xdr:rowOff>
    </xdr:to>
    <xdr:sp macro="" textlink="">
      <xdr:nvSpPr>
        <xdr:cNvPr id="261" name="円/楕円 260"/>
        <xdr:cNvSpPr/>
      </xdr:nvSpPr>
      <xdr:spPr>
        <a:xfrm>
          <a:off x="2857500" y="168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138856</xdr:rowOff>
    </xdr:from>
    <xdr:ext cx="534377" cy="259045"/>
    <xdr:sp macro="" textlink="">
      <xdr:nvSpPr>
        <xdr:cNvPr id="262" name="テキスト ボックス 261"/>
        <xdr:cNvSpPr txBox="1"/>
      </xdr:nvSpPr>
      <xdr:spPr>
        <a:xfrm>
          <a:off x="2641111" y="165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29970</xdr:rowOff>
    </xdr:from>
    <xdr:to>
      <xdr:col>3</xdr:col>
      <xdr:colOff>3175</xdr:colOff>
      <xdr:row>98</xdr:row>
      <xdr:rowOff>131570</xdr:rowOff>
    </xdr:to>
    <xdr:sp macro="" textlink="">
      <xdr:nvSpPr>
        <xdr:cNvPr id="263" name="円/楕円 262"/>
        <xdr:cNvSpPr/>
      </xdr:nvSpPr>
      <xdr:spPr>
        <a:xfrm>
          <a:off x="1968500" y="16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122697</xdr:rowOff>
    </xdr:from>
    <xdr:ext cx="534377" cy="259045"/>
    <xdr:sp macro="" textlink="">
      <xdr:nvSpPr>
        <xdr:cNvPr id="264" name="テキスト ボックス 263"/>
        <xdr:cNvSpPr txBox="1"/>
      </xdr:nvSpPr>
      <xdr:spPr>
        <a:xfrm>
          <a:off x="1752111" y="16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4972</xdr:rowOff>
    </xdr:from>
    <xdr:to>
      <xdr:col>1</xdr:col>
      <xdr:colOff>485775</xdr:colOff>
      <xdr:row>98</xdr:row>
      <xdr:rowOff>106572</xdr:rowOff>
    </xdr:to>
    <xdr:sp macro="" textlink="">
      <xdr:nvSpPr>
        <xdr:cNvPr id="265" name="円/楕円 264"/>
        <xdr:cNvSpPr/>
      </xdr:nvSpPr>
      <xdr:spPr>
        <a:xfrm>
          <a:off x="1079500" y="168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123099</xdr:rowOff>
    </xdr:from>
    <xdr:ext cx="534377" cy="259045"/>
    <xdr:sp macro="" textlink="">
      <xdr:nvSpPr>
        <xdr:cNvPr id="266" name="テキスト ボックス 265"/>
        <xdr:cNvSpPr txBox="1"/>
      </xdr:nvSpPr>
      <xdr:spPr>
        <a:xfrm>
          <a:off x="863111" y="165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3302</xdr:rowOff>
    </xdr:from>
    <xdr:to>
      <xdr:col>14</xdr:col>
      <xdr:colOff>28575</xdr:colOff>
      <xdr:row>39</xdr:row>
      <xdr:rowOff>44450</xdr:rowOff>
    </xdr:to>
    <xdr:cxnSp macro="">
      <xdr:nvCxnSpPr>
        <xdr:cNvPr id="298" name="直線コネクタ 297"/>
        <xdr:cNvCxnSpPr/>
      </xdr:nvCxnSpPr>
      <xdr:spPr>
        <a:xfrm>
          <a:off x="8750300" y="6689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3302</xdr:rowOff>
    </xdr:from>
    <xdr:to>
      <xdr:col>12</xdr:col>
      <xdr:colOff>511175</xdr:colOff>
      <xdr:row>39</xdr:row>
      <xdr:rowOff>3302</xdr:rowOff>
    </xdr:to>
    <xdr:cxnSp macro="">
      <xdr:nvCxnSpPr>
        <xdr:cNvPr id="301" name="直線コネクタ 300"/>
        <xdr:cNvCxnSpPr/>
      </xdr:nvCxnSpPr>
      <xdr:spPr>
        <a:xfrm>
          <a:off x="7861300" y="6689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88265</xdr:rowOff>
    </xdr:from>
    <xdr:to>
      <xdr:col>11</xdr:col>
      <xdr:colOff>307975</xdr:colOff>
      <xdr:row>39</xdr:row>
      <xdr:rowOff>3302</xdr:rowOff>
    </xdr:to>
    <xdr:cxnSp macro="">
      <xdr:nvCxnSpPr>
        <xdr:cNvPr id="304" name="直線コネクタ 303"/>
        <xdr:cNvCxnSpPr/>
      </xdr:nvCxnSpPr>
      <xdr:spPr>
        <a:xfrm>
          <a:off x="6972300" y="6603365"/>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123952</xdr:rowOff>
    </xdr:from>
    <xdr:to>
      <xdr:col>12</xdr:col>
      <xdr:colOff>561975</xdr:colOff>
      <xdr:row>39</xdr:row>
      <xdr:rowOff>54102</xdr:rowOff>
    </xdr:to>
    <xdr:sp macro="" textlink="">
      <xdr:nvSpPr>
        <xdr:cNvPr id="318" name="円/楕円 317"/>
        <xdr:cNvSpPr/>
      </xdr:nvSpPr>
      <xdr:spPr>
        <a:xfrm>
          <a:off x="8699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45229</xdr:rowOff>
    </xdr:from>
    <xdr:ext cx="378565" cy="259045"/>
    <xdr:sp macro="" textlink="">
      <xdr:nvSpPr>
        <xdr:cNvPr id="319" name="テキスト ボックス 318"/>
        <xdr:cNvSpPr txBox="1"/>
      </xdr:nvSpPr>
      <xdr:spPr>
        <a:xfrm>
          <a:off x="8561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123952</xdr:rowOff>
    </xdr:from>
    <xdr:to>
      <xdr:col>11</xdr:col>
      <xdr:colOff>358775</xdr:colOff>
      <xdr:row>39</xdr:row>
      <xdr:rowOff>54102</xdr:rowOff>
    </xdr:to>
    <xdr:sp macro="" textlink="">
      <xdr:nvSpPr>
        <xdr:cNvPr id="320" name="円/楕円 319"/>
        <xdr:cNvSpPr/>
      </xdr:nvSpPr>
      <xdr:spPr>
        <a:xfrm>
          <a:off x="7810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45229</xdr:rowOff>
    </xdr:from>
    <xdr:ext cx="378565" cy="259045"/>
    <xdr:sp macro="" textlink="">
      <xdr:nvSpPr>
        <xdr:cNvPr id="321" name="テキスト ボックス 320"/>
        <xdr:cNvSpPr txBox="1"/>
      </xdr:nvSpPr>
      <xdr:spPr>
        <a:xfrm>
          <a:off x="7672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37465</xdr:rowOff>
    </xdr:from>
    <xdr:to>
      <xdr:col>10</xdr:col>
      <xdr:colOff>155575</xdr:colOff>
      <xdr:row>38</xdr:row>
      <xdr:rowOff>139065</xdr:rowOff>
    </xdr:to>
    <xdr:sp macro="" textlink="">
      <xdr:nvSpPr>
        <xdr:cNvPr id="322" name="円/楕円 321"/>
        <xdr:cNvSpPr/>
      </xdr:nvSpPr>
      <xdr:spPr>
        <a:xfrm>
          <a:off x="6921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130192</xdr:rowOff>
    </xdr:from>
    <xdr:ext cx="378565" cy="259045"/>
    <xdr:sp macro="" textlink="">
      <xdr:nvSpPr>
        <xdr:cNvPr id="323" name="テキスト ボックス 322"/>
        <xdr:cNvSpPr txBox="1"/>
      </xdr:nvSpPr>
      <xdr:spPr>
        <a:xfrm>
          <a:off x="6783017" y="664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102964</xdr:rowOff>
    </xdr:from>
    <xdr:to>
      <xdr:col>15</xdr:col>
      <xdr:colOff>180975</xdr:colOff>
      <xdr:row>58</xdr:row>
      <xdr:rowOff>104747</xdr:rowOff>
    </xdr:to>
    <xdr:cxnSp macro="">
      <xdr:nvCxnSpPr>
        <xdr:cNvPr id="350" name="直線コネクタ 349"/>
        <xdr:cNvCxnSpPr/>
      </xdr:nvCxnSpPr>
      <xdr:spPr>
        <a:xfrm flipV="1">
          <a:off x="9639300" y="10047064"/>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104747</xdr:rowOff>
    </xdr:from>
    <xdr:to>
      <xdr:col>14</xdr:col>
      <xdr:colOff>28575</xdr:colOff>
      <xdr:row>58</xdr:row>
      <xdr:rowOff>112245</xdr:rowOff>
    </xdr:to>
    <xdr:cxnSp macro="">
      <xdr:nvCxnSpPr>
        <xdr:cNvPr id="353" name="直線コネクタ 352"/>
        <xdr:cNvCxnSpPr/>
      </xdr:nvCxnSpPr>
      <xdr:spPr>
        <a:xfrm flipV="1">
          <a:off x="8750300" y="10048847"/>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99603</xdr:rowOff>
    </xdr:from>
    <xdr:to>
      <xdr:col>12</xdr:col>
      <xdr:colOff>511175</xdr:colOff>
      <xdr:row>58</xdr:row>
      <xdr:rowOff>112245</xdr:rowOff>
    </xdr:to>
    <xdr:cxnSp macro="">
      <xdr:nvCxnSpPr>
        <xdr:cNvPr id="356" name="直線コネクタ 355"/>
        <xdr:cNvCxnSpPr/>
      </xdr:nvCxnSpPr>
      <xdr:spPr>
        <a:xfrm>
          <a:off x="7861300" y="10043703"/>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99603</xdr:rowOff>
    </xdr:from>
    <xdr:to>
      <xdr:col>11</xdr:col>
      <xdr:colOff>307975</xdr:colOff>
      <xdr:row>58</xdr:row>
      <xdr:rowOff>105913</xdr:rowOff>
    </xdr:to>
    <xdr:cxnSp macro="">
      <xdr:nvCxnSpPr>
        <xdr:cNvPr id="359" name="直線コネクタ 358"/>
        <xdr:cNvCxnSpPr/>
      </xdr:nvCxnSpPr>
      <xdr:spPr>
        <a:xfrm flipV="1">
          <a:off x="6972300" y="10043703"/>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52164</xdr:rowOff>
    </xdr:from>
    <xdr:to>
      <xdr:col>15</xdr:col>
      <xdr:colOff>231775</xdr:colOff>
      <xdr:row>58</xdr:row>
      <xdr:rowOff>153764</xdr:rowOff>
    </xdr:to>
    <xdr:sp macro="" textlink="">
      <xdr:nvSpPr>
        <xdr:cNvPr id="369" name="円/楕円 368"/>
        <xdr:cNvSpPr/>
      </xdr:nvSpPr>
      <xdr:spPr>
        <a:xfrm>
          <a:off x="10426700" y="99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138541</xdr:rowOff>
    </xdr:from>
    <xdr:ext cx="469744" cy="259045"/>
    <xdr:sp macro="" textlink="">
      <xdr:nvSpPr>
        <xdr:cNvPr id="370" name="農林水産業費該当値テキスト"/>
        <xdr:cNvSpPr txBox="1"/>
      </xdr:nvSpPr>
      <xdr:spPr>
        <a:xfrm>
          <a:off x="10528300" y="99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53947</xdr:rowOff>
    </xdr:from>
    <xdr:to>
      <xdr:col>14</xdr:col>
      <xdr:colOff>79375</xdr:colOff>
      <xdr:row>58</xdr:row>
      <xdr:rowOff>155547</xdr:rowOff>
    </xdr:to>
    <xdr:sp macro="" textlink="">
      <xdr:nvSpPr>
        <xdr:cNvPr id="371" name="円/楕円 370"/>
        <xdr:cNvSpPr/>
      </xdr:nvSpPr>
      <xdr:spPr>
        <a:xfrm>
          <a:off x="9588500" y="99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146674</xdr:rowOff>
    </xdr:from>
    <xdr:ext cx="469744" cy="259045"/>
    <xdr:sp macro="" textlink="">
      <xdr:nvSpPr>
        <xdr:cNvPr id="372" name="テキスト ボックス 371"/>
        <xdr:cNvSpPr txBox="1"/>
      </xdr:nvSpPr>
      <xdr:spPr>
        <a:xfrm>
          <a:off x="9404427" y="10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61445</xdr:rowOff>
    </xdr:from>
    <xdr:to>
      <xdr:col>12</xdr:col>
      <xdr:colOff>561975</xdr:colOff>
      <xdr:row>58</xdr:row>
      <xdr:rowOff>163045</xdr:rowOff>
    </xdr:to>
    <xdr:sp macro="" textlink="">
      <xdr:nvSpPr>
        <xdr:cNvPr id="373" name="円/楕円 372"/>
        <xdr:cNvSpPr/>
      </xdr:nvSpPr>
      <xdr:spPr>
        <a:xfrm>
          <a:off x="8699500" y="100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154172</xdr:rowOff>
    </xdr:from>
    <xdr:ext cx="469744" cy="259045"/>
    <xdr:sp macro="" textlink="">
      <xdr:nvSpPr>
        <xdr:cNvPr id="374" name="テキスト ボックス 373"/>
        <xdr:cNvSpPr txBox="1"/>
      </xdr:nvSpPr>
      <xdr:spPr>
        <a:xfrm>
          <a:off x="8515427" y="1009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48803</xdr:rowOff>
    </xdr:from>
    <xdr:to>
      <xdr:col>11</xdr:col>
      <xdr:colOff>358775</xdr:colOff>
      <xdr:row>58</xdr:row>
      <xdr:rowOff>150403</xdr:rowOff>
    </xdr:to>
    <xdr:sp macro="" textlink="">
      <xdr:nvSpPr>
        <xdr:cNvPr id="375" name="円/楕円 374"/>
        <xdr:cNvSpPr/>
      </xdr:nvSpPr>
      <xdr:spPr>
        <a:xfrm>
          <a:off x="7810500" y="99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141530</xdr:rowOff>
    </xdr:from>
    <xdr:ext cx="469744" cy="259045"/>
    <xdr:sp macro="" textlink="">
      <xdr:nvSpPr>
        <xdr:cNvPr id="376" name="テキスト ボックス 375"/>
        <xdr:cNvSpPr txBox="1"/>
      </xdr:nvSpPr>
      <xdr:spPr>
        <a:xfrm>
          <a:off x="7626427" y="100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55113</xdr:rowOff>
    </xdr:from>
    <xdr:to>
      <xdr:col>10</xdr:col>
      <xdr:colOff>155575</xdr:colOff>
      <xdr:row>58</xdr:row>
      <xdr:rowOff>156713</xdr:rowOff>
    </xdr:to>
    <xdr:sp macro="" textlink="">
      <xdr:nvSpPr>
        <xdr:cNvPr id="377" name="円/楕円 376"/>
        <xdr:cNvSpPr/>
      </xdr:nvSpPr>
      <xdr:spPr>
        <a:xfrm>
          <a:off x="6921500" y="99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147840</xdr:rowOff>
    </xdr:from>
    <xdr:ext cx="469744" cy="259045"/>
    <xdr:sp macro="" textlink="">
      <xdr:nvSpPr>
        <xdr:cNvPr id="378" name="テキスト ボックス 377"/>
        <xdr:cNvSpPr txBox="1"/>
      </xdr:nvSpPr>
      <xdr:spPr>
        <a:xfrm>
          <a:off x="6737427" y="100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158536</xdr:rowOff>
    </xdr:from>
    <xdr:to>
      <xdr:col>15</xdr:col>
      <xdr:colOff>180975</xdr:colOff>
      <xdr:row>77</xdr:row>
      <xdr:rowOff>27229</xdr:rowOff>
    </xdr:to>
    <xdr:cxnSp macro="">
      <xdr:nvCxnSpPr>
        <xdr:cNvPr id="405" name="直線コネクタ 404"/>
        <xdr:cNvCxnSpPr/>
      </xdr:nvCxnSpPr>
      <xdr:spPr>
        <a:xfrm flipV="1">
          <a:off x="9639300" y="13188736"/>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27229</xdr:rowOff>
    </xdr:from>
    <xdr:to>
      <xdr:col>14</xdr:col>
      <xdr:colOff>28575</xdr:colOff>
      <xdr:row>78</xdr:row>
      <xdr:rowOff>89317</xdr:rowOff>
    </xdr:to>
    <xdr:cxnSp macro="">
      <xdr:nvCxnSpPr>
        <xdr:cNvPr id="408" name="直線コネクタ 407"/>
        <xdr:cNvCxnSpPr/>
      </xdr:nvCxnSpPr>
      <xdr:spPr>
        <a:xfrm flipV="1">
          <a:off x="8750300" y="13228879"/>
          <a:ext cx="889000" cy="2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89317</xdr:rowOff>
    </xdr:from>
    <xdr:to>
      <xdr:col>12</xdr:col>
      <xdr:colOff>511175</xdr:colOff>
      <xdr:row>78</xdr:row>
      <xdr:rowOff>90779</xdr:rowOff>
    </xdr:to>
    <xdr:cxnSp macro="">
      <xdr:nvCxnSpPr>
        <xdr:cNvPr id="411" name="直線コネクタ 410"/>
        <xdr:cNvCxnSpPr/>
      </xdr:nvCxnSpPr>
      <xdr:spPr>
        <a:xfrm flipV="1">
          <a:off x="7861300" y="1346241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90779</xdr:rowOff>
    </xdr:from>
    <xdr:to>
      <xdr:col>11</xdr:col>
      <xdr:colOff>307975</xdr:colOff>
      <xdr:row>78</xdr:row>
      <xdr:rowOff>92472</xdr:rowOff>
    </xdr:to>
    <xdr:cxnSp macro="">
      <xdr:nvCxnSpPr>
        <xdr:cNvPr id="414" name="直線コネクタ 413"/>
        <xdr:cNvCxnSpPr/>
      </xdr:nvCxnSpPr>
      <xdr:spPr>
        <a:xfrm flipV="1">
          <a:off x="6972300" y="13463879"/>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107736</xdr:rowOff>
    </xdr:from>
    <xdr:to>
      <xdr:col>15</xdr:col>
      <xdr:colOff>231775</xdr:colOff>
      <xdr:row>77</xdr:row>
      <xdr:rowOff>37886</xdr:rowOff>
    </xdr:to>
    <xdr:sp macro="" textlink="">
      <xdr:nvSpPr>
        <xdr:cNvPr id="424" name="円/楕円 423"/>
        <xdr:cNvSpPr/>
      </xdr:nvSpPr>
      <xdr:spPr>
        <a:xfrm>
          <a:off x="10426700" y="131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130613</xdr:rowOff>
    </xdr:from>
    <xdr:ext cx="469744" cy="259045"/>
    <xdr:sp macro="" textlink="">
      <xdr:nvSpPr>
        <xdr:cNvPr id="425" name="商工費該当値テキスト"/>
        <xdr:cNvSpPr txBox="1"/>
      </xdr:nvSpPr>
      <xdr:spPr>
        <a:xfrm>
          <a:off x="10528300" y="129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147879</xdr:rowOff>
    </xdr:from>
    <xdr:to>
      <xdr:col>14</xdr:col>
      <xdr:colOff>79375</xdr:colOff>
      <xdr:row>77</xdr:row>
      <xdr:rowOff>78029</xdr:rowOff>
    </xdr:to>
    <xdr:sp macro="" textlink="">
      <xdr:nvSpPr>
        <xdr:cNvPr id="426" name="円/楕円 425"/>
        <xdr:cNvSpPr/>
      </xdr:nvSpPr>
      <xdr:spPr>
        <a:xfrm>
          <a:off x="9588500" y="131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94556</xdr:rowOff>
    </xdr:from>
    <xdr:ext cx="469744" cy="259045"/>
    <xdr:sp macro="" textlink="">
      <xdr:nvSpPr>
        <xdr:cNvPr id="427" name="テキスト ボックス 426"/>
        <xdr:cNvSpPr txBox="1"/>
      </xdr:nvSpPr>
      <xdr:spPr>
        <a:xfrm>
          <a:off x="9404427" y="1295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38517</xdr:rowOff>
    </xdr:from>
    <xdr:to>
      <xdr:col>12</xdr:col>
      <xdr:colOff>561975</xdr:colOff>
      <xdr:row>78</xdr:row>
      <xdr:rowOff>140117</xdr:rowOff>
    </xdr:to>
    <xdr:sp macro="" textlink="">
      <xdr:nvSpPr>
        <xdr:cNvPr id="428" name="円/楕円 427"/>
        <xdr:cNvSpPr/>
      </xdr:nvSpPr>
      <xdr:spPr>
        <a:xfrm>
          <a:off x="8699500" y="134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131244</xdr:rowOff>
    </xdr:from>
    <xdr:ext cx="469744" cy="259045"/>
    <xdr:sp macro="" textlink="">
      <xdr:nvSpPr>
        <xdr:cNvPr id="429" name="テキスト ボックス 428"/>
        <xdr:cNvSpPr txBox="1"/>
      </xdr:nvSpPr>
      <xdr:spPr>
        <a:xfrm>
          <a:off x="8515427" y="1350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39979</xdr:rowOff>
    </xdr:from>
    <xdr:to>
      <xdr:col>11</xdr:col>
      <xdr:colOff>358775</xdr:colOff>
      <xdr:row>78</xdr:row>
      <xdr:rowOff>141579</xdr:rowOff>
    </xdr:to>
    <xdr:sp macro="" textlink="">
      <xdr:nvSpPr>
        <xdr:cNvPr id="430" name="円/楕円 429"/>
        <xdr:cNvSpPr/>
      </xdr:nvSpPr>
      <xdr:spPr>
        <a:xfrm>
          <a:off x="7810500" y="134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132706</xdr:rowOff>
    </xdr:from>
    <xdr:ext cx="469744" cy="259045"/>
    <xdr:sp macro="" textlink="">
      <xdr:nvSpPr>
        <xdr:cNvPr id="431" name="テキスト ボックス 430"/>
        <xdr:cNvSpPr txBox="1"/>
      </xdr:nvSpPr>
      <xdr:spPr>
        <a:xfrm>
          <a:off x="7626427" y="135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41672</xdr:rowOff>
    </xdr:from>
    <xdr:to>
      <xdr:col>10</xdr:col>
      <xdr:colOff>155575</xdr:colOff>
      <xdr:row>78</xdr:row>
      <xdr:rowOff>143272</xdr:rowOff>
    </xdr:to>
    <xdr:sp macro="" textlink="">
      <xdr:nvSpPr>
        <xdr:cNvPr id="432" name="円/楕円 431"/>
        <xdr:cNvSpPr/>
      </xdr:nvSpPr>
      <xdr:spPr>
        <a:xfrm>
          <a:off x="6921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134399</xdr:rowOff>
    </xdr:from>
    <xdr:ext cx="469744" cy="259045"/>
    <xdr:sp macro="" textlink="">
      <xdr:nvSpPr>
        <xdr:cNvPr id="433" name="テキスト ボックス 432"/>
        <xdr:cNvSpPr txBox="1"/>
      </xdr:nvSpPr>
      <xdr:spPr>
        <a:xfrm>
          <a:off x="6737427"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77712</xdr:rowOff>
    </xdr:from>
    <xdr:to>
      <xdr:col>15</xdr:col>
      <xdr:colOff>180975</xdr:colOff>
      <xdr:row>97</xdr:row>
      <xdr:rowOff>101612</xdr:rowOff>
    </xdr:to>
    <xdr:cxnSp macro="">
      <xdr:nvCxnSpPr>
        <xdr:cNvPr id="462" name="直線コネクタ 461"/>
        <xdr:cNvCxnSpPr/>
      </xdr:nvCxnSpPr>
      <xdr:spPr>
        <a:xfrm flipV="1">
          <a:off x="9639300" y="16708362"/>
          <a:ext cx="8382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101612</xdr:rowOff>
    </xdr:from>
    <xdr:to>
      <xdr:col>14</xdr:col>
      <xdr:colOff>28575</xdr:colOff>
      <xdr:row>97</xdr:row>
      <xdr:rowOff>159792</xdr:rowOff>
    </xdr:to>
    <xdr:cxnSp macro="">
      <xdr:nvCxnSpPr>
        <xdr:cNvPr id="465" name="直線コネクタ 464"/>
        <xdr:cNvCxnSpPr/>
      </xdr:nvCxnSpPr>
      <xdr:spPr>
        <a:xfrm flipV="1">
          <a:off x="8750300" y="16732262"/>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168694</xdr:rowOff>
    </xdr:from>
    <xdr:to>
      <xdr:col>12</xdr:col>
      <xdr:colOff>511175</xdr:colOff>
      <xdr:row>97</xdr:row>
      <xdr:rowOff>159792</xdr:rowOff>
    </xdr:to>
    <xdr:cxnSp macro="">
      <xdr:nvCxnSpPr>
        <xdr:cNvPr id="468" name="直線コネクタ 467"/>
        <xdr:cNvCxnSpPr/>
      </xdr:nvCxnSpPr>
      <xdr:spPr>
        <a:xfrm>
          <a:off x="7861300" y="16627894"/>
          <a:ext cx="889000" cy="1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100685</xdr:rowOff>
    </xdr:from>
    <xdr:to>
      <xdr:col>11</xdr:col>
      <xdr:colOff>307975</xdr:colOff>
      <xdr:row>96</xdr:row>
      <xdr:rowOff>168694</xdr:rowOff>
    </xdr:to>
    <xdr:cxnSp macro="">
      <xdr:nvCxnSpPr>
        <xdr:cNvPr id="471" name="直線コネクタ 470"/>
        <xdr:cNvCxnSpPr/>
      </xdr:nvCxnSpPr>
      <xdr:spPr>
        <a:xfrm>
          <a:off x="6972300" y="16388435"/>
          <a:ext cx="889000" cy="2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26912</xdr:rowOff>
    </xdr:from>
    <xdr:to>
      <xdr:col>15</xdr:col>
      <xdr:colOff>231775</xdr:colOff>
      <xdr:row>97</xdr:row>
      <xdr:rowOff>128512</xdr:rowOff>
    </xdr:to>
    <xdr:sp macro="" textlink="">
      <xdr:nvSpPr>
        <xdr:cNvPr id="481" name="円/楕円 480"/>
        <xdr:cNvSpPr/>
      </xdr:nvSpPr>
      <xdr:spPr>
        <a:xfrm>
          <a:off x="10426700" y="166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5339</xdr:rowOff>
    </xdr:from>
    <xdr:ext cx="534377" cy="259045"/>
    <xdr:sp macro="" textlink="">
      <xdr:nvSpPr>
        <xdr:cNvPr id="482" name="土木費該当値テキスト"/>
        <xdr:cNvSpPr txBox="1"/>
      </xdr:nvSpPr>
      <xdr:spPr>
        <a:xfrm>
          <a:off x="10528300" y="166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50812</xdr:rowOff>
    </xdr:from>
    <xdr:to>
      <xdr:col>14</xdr:col>
      <xdr:colOff>79375</xdr:colOff>
      <xdr:row>97</xdr:row>
      <xdr:rowOff>152412</xdr:rowOff>
    </xdr:to>
    <xdr:sp macro="" textlink="">
      <xdr:nvSpPr>
        <xdr:cNvPr id="483" name="円/楕円 482"/>
        <xdr:cNvSpPr/>
      </xdr:nvSpPr>
      <xdr:spPr>
        <a:xfrm>
          <a:off x="9588500" y="16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143539</xdr:rowOff>
    </xdr:from>
    <xdr:ext cx="534377" cy="259045"/>
    <xdr:sp macro="" textlink="">
      <xdr:nvSpPr>
        <xdr:cNvPr id="484" name="テキスト ボックス 483"/>
        <xdr:cNvSpPr txBox="1"/>
      </xdr:nvSpPr>
      <xdr:spPr>
        <a:xfrm>
          <a:off x="9372111" y="167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108992</xdr:rowOff>
    </xdr:from>
    <xdr:to>
      <xdr:col>12</xdr:col>
      <xdr:colOff>561975</xdr:colOff>
      <xdr:row>98</xdr:row>
      <xdr:rowOff>39142</xdr:rowOff>
    </xdr:to>
    <xdr:sp macro="" textlink="">
      <xdr:nvSpPr>
        <xdr:cNvPr id="485" name="円/楕円 484"/>
        <xdr:cNvSpPr/>
      </xdr:nvSpPr>
      <xdr:spPr>
        <a:xfrm>
          <a:off x="8699500" y="167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30269</xdr:rowOff>
    </xdr:from>
    <xdr:ext cx="534377" cy="259045"/>
    <xdr:sp macro="" textlink="">
      <xdr:nvSpPr>
        <xdr:cNvPr id="486" name="テキスト ボックス 485"/>
        <xdr:cNvSpPr txBox="1"/>
      </xdr:nvSpPr>
      <xdr:spPr>
        <a:xfrm>
          <a:off x="8483111" y="168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117894</xdr:rowOff>
    </xdr:from>
    <xdr:to>
      <xdr:col>11</xdr:col>
      <xdr:colOff>358775</xdr:colOff>
      <xdr:row>97</xdr:row>
      <xdr:rowOff>48044</xdr:rowOff>
    </xdr:to>
    <xdr:sp macro="" textlink="">
      <xdr:nvSpPr>
        <xdr:cNvPr id="487" name="円/楕円 486"/>
        <xdr:cNvSpPr/>
      </xdr:nvSpPr>
      <xdr:spPr>
        <a:xfrm>
          <a:off x="7810500" y="165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39171</xdr:rowOff>
    </xdr:from>
    <xdr:ext cx="534377" cy="259045"/>
    <xdr:sp macro="" textlink="">
      <xdr:nvSpPr>
        <xdr:cNvPr id="488" name="テキスト ボックス 487"/>
        <xdr:cNvSpPr txBox="1"/>
      </xdr:nvSpPr>
      <xdr:spPr>
        <a:xfrm>
          <a:off x="7594111" y="166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49885</xdr:rowOff>
    </xdr:from>
    <xdr:to>
      <xdr:col>10</xdr:col>
      <xdr:colOff>155575</xdr:colOff>
      <xdr:row>95</xdr:row>
      <xdr:rowOff>151485</xdr:rowOff>
    </xdr:to>
    <xdr:sp macro="" textlink="">
      <xdr:nvSpPr>
        <xdr:cNvPr id="489" name="円/楕円 488"/>
        <xdr:cNvSpPr/>
      </xdr:nvSpPr>
      <xdr:spPr>
        <a:xfrm>
          <a:off x="6921500" y="163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168012</xdr:rowOff>
    </xdr:from>
    <xdr:ext cx="534377" cy="259045"/>
    <xdr:sp macro="" textlink="">
      <xdr:nvSpPr>
        <xdr:cNvPr id="490" name="テキスト ボックス 489"/>
        <xdr:cNvSpPr txBox="1"/>
      </xdr:nvSpPr>
      <xdr:spPr>
        <a:xfrm>
          <a:off x="6705111" y="161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4140</xdr:rowOff>
    </xdr:from>
    <xdr:to>
      <xdr:col>23</xdr:col>
      <xdr:colOff>517525</xdr:colOff>
      <xdr:row>38</xdr:row>
      <xdr:rowOff>57176</xdr:rowOff>
    </xdr:to>
    <xdr:cxnSp macro="">
      <xdr:nvCxnSpPr>
        <xdr:cNvPr id="522" name="直線コネクタ 521"/>
        <xdr:cNvCxnSpPr/>
      </xdr:nvCxnSpPr>
      <xdr:spPr>
        <a:xfrm>
          <a:off x="15481300" y="6519240"/>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4140</xdr:rowOff>
    </xdr:from>
    <xdr:to>
      <xdr:col>22</xdr:col>
      <xdr:colOff>365125</xdr:colOff>
      <xdr:row>38</xdr:row>
      <xdr:rowOff>98160</xdr:rowOff>
    </xdr:to>
    <xdr:cxnSp macro="">
      <xdr:nvCxnSpPr>
        <xdr:cNvPr id="525" name="直線コネクタ 524"/>
        <xdr:cNvCxnSpPr/>
      </xdr:nvCxnSpPr>
      <xdr:spPr>
        <a:xfrm flipV="1">
          <a:off x="14592300" y="6519240"/>
          <a:ext cx="889000" cy="9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70924</xdr:rowOff>
    </xdr:from>
    <xdr:to>
      <xdr:col>21</xdr:col>
      <xdr:colOff>161925</xdr:colOff>
      <xdr:row>38</xdr:row>
      <xdr:rowOff>98160</xdr:rowOff>
    </xdr:to>
    <xdr:cxnSp macro="">
      <xdr:nvCxnSpPr>
        <xdr:cNvPr id="528" name="直線コネクタ 527"/>
        <xdr:cNvCxnSpPr/>
      </xdr:nvCxnSpPr>
      <xdr:spPr>
        <a:xfrm>
          <a:off x="13703300" y="6586024"/>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55183</xdr:rowOff>
    </xdr:from>
    <xdr:to>
      <xdr:col>19</xdr:col>
      <xdr:colOff>644525</xdr:colOff>
      <xdr:row>38</xdr:row>
      <xdr:rowOff>70924</xdr:rowOff>
    </xdr:to>
    <xdr:cxnSp macro="">
      <xdr:nvCxnSpPr>
        <xdr:cNvPr id="531" name="直線コネクタ 530"/>
        <xdr:cNvCxnSpPr/>
      </xdr:nvCxnSpPr>
      <xdr:spPr>
        <a:xfrm>
          <a:off x="12814300" y="657028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6376</xdr:rowOff>
    </xdr:from>
    <xdr:to>
      <xdr:col>23</xdr:col>
      <xdr:colOff>568325</xdr:colOff>
      <xdr:row>38</xdr:row>
      <xdr:rowOff>107976</xdr:rowOff>
    </xdr:to>
    <xdr:sp macro="" textlink="">
      <xdr:nvSpPr>
        <xdr:cNvPr id="541" name="円/楕円 540"/>
        <xdr:cNvSpPr/>
      </xdr:nvSpPr>
      <xdr:spPr>
        <a:xfrm>
          <a:off x="162687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29253</xdr:rowOff>
    </xdr:from>
    <xdr:ext cx="534377" cy="259045"/>
    <xdr:sp macro="" textlink="">
      <xdr:nvSpPr>
        <xdr:cNvPr id="542" name="消防費該当値テキスト"/>
        <xdr:cNvSpPr txBox="1"/>
      </xdr:nvSpPr>
      <xdr:spPr>
        <a:xfrm>
          <a:off x="16370300" y="63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124790</xdr:rowOff>
    </xdr:from>
    <xdr:to>
      <xdr:col>22</xdr:col>
      <xdr:colOff>415925</xdr:colOff>
      <xdr:row>38</xdr:row>
      <xdr:rowOff>54940</xdr:rowOff>
    </xdr:to>
    <xdr:sp macro="" textlink="">
      <xdr:nvSpPr>
        <xdr:cNvPr id="543" name="円/楕円 542"/>
        <xdr:cNvSpPr/>
      </xdr:nvSpPr>
      <xdr:spPr>
        <a:xfrm>
          <a:off x="15430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71467</xdr:rowOff>
    </xdr:from>
    <xdr:ext cx="534377" cy="259045"/>
    <xdr:sp macro="" textlink="">
      <xdr:nvSpPr>
        <xdr:cNvPr id="544" name="テキスト ボックス 543"/>
        <xdr:cNvSpPr txBox="1"/>
      </xdr:nvSpPr>
      <xdr:spPr>
        <a:xfrm>
          <a:off x="15214111" y="62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47360</xdr:rowOff>
    </xdr:from>
    <xdr:to>
      <xdr:col>21</xdr:col>
      <xdr:colOff>212725</xdr:colOff>
      <xdr:row>38</xdr:row>
      <xdr:rowOff>148960</xdr:rowOff>
    </xdr:to>
    <xdr:sp macro="" textlink="">
      <xdr:nvSpPr>
        <xdr:cNvPr id="545" name="円/楕円 544"/>
        <xdr:cNvSpPr/>
      </xdr:nvSpPr>
      <xdr:spPr>
        <a:xfrm>
          <a:off x="14541500" y="65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140087</xdr:rowOff>
    </xdr:from>
    <xdr:ext cx="534377" cy="259045"/>
    <xdr:sp macro="" textlink="">
      <xdr:nvSpPr>
        <xdr:cNvPr id="546" name="テキスト ボックス 545"/>
        <xdr:cNvSpPr txBox="1"/>
      </xdr:nvSpPr>
      <xdr:spPr>
        <a:xfrm>
          <a:off x="14325111" y="66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20124</xdr:rowOff>
    </xdr:from>
    <xdr:to>
      <xdr:col>20</xdr:col>
      <xdr:colOff>9525</xdr:colOff>
      <xdr:row>38</xdr:row>
      <xdr:rowOff>121724</xdr:rowOff>
    </xdr:to>
    <xdr:sp macro="" textlink="">
      <xdr:nvSpPr>
        <xdr:cNvPr id="547" name="円/楕円 546"/>
        <xdr:cNvSpPr/>
      </xdr:nvSpPr>
      <xdr:spPr>
        <a:xfrm>
          <a:off x="13652500" y="65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138251</xdr:rowOff>
    </xdr:from>
    <xdr:ext cx="534377" cy="259045"/>
    <xdr:sp macro="" textlink="">
      <xdr:nvSpPr>
        <xdr:cNvPr id="548" name="テキスト ボックス 547"/>
        <xdr:cNvSpPr txBox="1"/>
      </xdr:nvSpPr>
      <xdr:spPr>
        <a:xfrm>
          <a:off x="13436111" y="63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4383</xdr:rowOff>
    </xdr:from>
    <xdr:to>
      <xdr:col>18</xdr:col>
      <xdr:colOff>492125</xdr:colOff>
      <xdr:row>38</xdr:row>
      <xdr:rowOff>105983</xdr:rowOff>
    </xdr:to>
    <xdr:sp macro="" textlink="">
      <xdr:nvSpPr>
        <xdr:cNvPr id="549" name="円/楕円 548"/>
        <xdr:cNvSpPr/>
      </xdr:nvSpPr>
      <xdr:spPr>
        <a:xfrm>
          <a:off x="12763500" y="65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122510</xdr:rowOff>
    </xdr:from>
    <xdr:ext cx="534377" cy="259045"/>
    <xdr:sp macro="" textlink="">
      <xdr:nvSpPr>
        <xdr:cNvPr id="550" name="テキスト ボックス 549"/>
        <xdr:cNvSpPr txBox="1"/>
      </xdr:nvSpPr>
      <xdr:spPr>
        <a:xfrm>
          <a:off x="12547111" y="62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113614</xdr:rowOff>
    </xdr:from>
    <xdr:to>
      <xdr:col>23</xdr:col>
      <xdr:colOff>517525</xdr:colOff>
      <xdr:row>58</xdr:row>
      <xdr:rowOff>128663</xdr:rowOff>
    </xdr:to>
    <xdr:cxnSp macro="">
      <xdr:nvCxnSpPr>
        <xdr:cNvPr id="580" name="直線コネクタ 579"/>
        <xdr:cNvCxnSpPr/>
      </xdr:nvCxnSpPr>
      <xdr:spPr>
        <a:xfrm flipV="1">
          <a:off x="15481300" y="10057714"/>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57988</xdr:rowOff>
    </xdr:from>
    <xdr:to>
      <xdr:col>22</xdr:col>
      <xdr:colOff>365125</xdr:colOff>
      <xdr:row>58</xdr:row>
      <xdr:rowOff>128663</xdr:rowOff>
    </xdr:to>
    <xdr:cxnSp macro="">
      <xdr:nvCxnSpPr>
        <xdr:cNvPr id="583" name="直線コネクタ 582"/>
        <xdr:cNvCxnSpPr/>
      </xdr:nvCxnSpPr>
      <xdr:spPr>
        <a:xfrm>
          <a:off x="14592300" y="10002088"/>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57988</xdr:rowOff>
    </xdr:from>
    <xdr:to>
      <xdr:col>21</xdr:col>
      <xdr:colOff>161925</xdr:colOff>
      <xdr:row>59</xdr:row>
      <xdr:rowOff>31738</xdr:rowOff>
    </xdr:to>
    <xdr:cxnSp macro="">
      <xdr:nvCxnSpPr>
        <xdr:cNvPr id="586" name="直線コネクタ 585"/>
        <xdr:cNvCxnSpPr/>
      </xdr:nvCxnSpPr>
      <xdr:spPr>
        <a:xfrm flipV="1">
          <a:off x="13703300" y="10002088"/>
          <a:ext cx="889000" cy="1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105626</xdr:rowOff>
    </xdr:from>
    <xdr:to>
      <xdr:col>19</xdr:col>
      <xdr:colOff>644525</xdr:colOff>
      <xdr:row>59</xdr:row>
      <xdr:rowOff>31738</xdr:rowOff>
    </xdr:to>
    <xdr:cxnSp macro="">
      <xdr:nvCxnSpPr>
        <xdr:cNvPr id="589" name="直線コネクタ 588"/>
        <xdr:cNvCxnSpPr/>
      </xdr:nvCxnSpPr>
      <xdr:spPr>
        <a:xfrm>
          <a:off x="12814300" y="10049726"/>
          <a:ext cx="889000" cy="9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62814</xdr:rowOff>
    </xdr:from>
    <xdr:to>
      <xdr:col>23</xdr:col>
      <xdr:colOff>568325</xdr:colOff>
      <xdr:row>58</xdr:row>
      <xdr:rowOff>164414</xdr:rowOff>
    </xdr:to>
    <xdr:sp macro="" textlink="">
      <xdr:nvSpPr>
        <xdr:cNvPr id="599" name="円/楕円 598"/>
        <xdr:cNvSpPr/>
      </xdr:nvSpPr>
      <xdr:spPr>
        <a:xfrm>
          <a:off x="16268700" y="100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41241</xdr:rowOff>
    </xdr:from>
    <xdr:ext cx="534377" cy="259045"/>
    <xdr:sp macro="" textlink="">
      <xdr:nvSpPr>
        <xdr:cNvPr id="600" name="教育費該当値テキスト"/>
        <xdr:cNvSpPr txBox="1"/>
      </xdr:nvSpPr>
      <xdr:spPr>
        <a:xfrm>
          <a:off x="16370300" y="99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77863</xdr:rowOff>
    </xdr:from>
    <xdr:to>
      <xdr:col>22</xdr:col>
      <xdr:colOff>415925</xdr:colOff>
      <xdr:row>59</xdr:row>
      <xdr:rowOff>8013</xdr:rowOff>
    </xdr:to>
    <xdr:sp macro="" textlink="">
      <xdr:nvSpPr>
        <xdr:cNvPr id="601" name="円/楕円 600"/>
        <xdr:cNvSpPr/>
      </xdr:nvSpPr>
      <xdr:spPr>
        <a:xfrm>
          <a:off x="15430500" y="100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170590</xdr:rowOff>
    </xdr:from>
    <xdr:ext cx="534377" cy="259045"/>
    <xdr:sp macro="" textlink="">
      <xdr:nvSpPr>
        <xdr:cNvPr id="602" name="テキスト ボックス 601"/>
        <xdr:cNvSpPr txBox="1"/>
      </xdr:nvSpPr>
      <xdr:spPr>
        <a:xfrm>
          <a:off x="15214111" y="101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7188</xdr:rowOff>
    </xdr:from>
    <xdr:to>
      <xdr:col>21</xdr:col>
      <xdr:colOff>212725</xdr:colOff>
      <xdr:row>58</xdr:row>
      <xdr:rowOff>108788</xdr:rowOff>
    </xdr:to>
    <xdr:sp macro="" textlink="">
      <xdr:nvSpPr>
        <xdr:cNvPr id="603" name="円/楕円 602"/>
        <xdr:cNvSpPr/>
      </xdr:nvSpPr>
      <xdr:spPr>
        <a:xfrm>
          <a:off x="14541500" y="99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99915</xdr:rowOff>
    </xdr:from>
    <xdr:ext cx="534377" cy="259045"/>
    <xdr:sp macro="" textlink="">
      <xdr:nvSpPr>
        <xdr:cNvPr id="604" name="テキスト ボックス 603"/>
        <xdr:cNvSpPr txBox="1"/>
      </xdr:nvSpPr>
      <xdr:spPr>
        <a:xfrm>
          <a:off x="14325111" y="100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152388</xdr:rowOff>
    </xdr:from>
    <xdr:to>
      <xdr:col>20</xdr:col>
      <xdr:colOff>9525</xdr:colOff>
      <xdr:row>59</xdr:row>
      <xdr:rowOff>82538</xdr:rowOff>
    </xdr:to>
    <xdr:sp macro="" textlink="">
      <xdr:nvSpPr>
        <xdr:cNvPr id="605" name="円/楕円 604"/>
        <xdr:cNvSpPr/>
      </xdr:nvSpPr>
      <xdr:spPr>
        <a:xfrm>
          <a:off x="13652500" y="100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73665</xdr:rowOff>
    </xdr:from>
    <xdr:ext cx="534377" cy="259045"/>
    <xdr:sp macro="" textlink="">
      <xdr:nvSpPr>
        <xdr:cNvPr id="606" name="テキスト ボックス 605"/>
        <xdr:cNvSpPr txBox="1"/>
      </xdr:nvSpPr>
      <xdr:spPr>
        <a:xfrm>
          <a:off x="13436111" y="1018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54826</xdr:rowOff>
    </xdr:from>
    <xdr:to>
      <xdr:col>18</xdr:col>
      <xdr:colOff>492125</xdr:colOff>
      <xdr:row>58</xdr:row>
      <xdr:rowOff>156426</xdr:rowOff>
    </xdr:to>
    <xdr:sp macro="" textlink="">
      <xdr:nvSpPr>
        <xdr:cNvPr id="607" name="円/楕円 606"/>
        <xdr:cNvSpPr/>
      </xdr:nvSpPr>
      <xdr:spPr>
        <a:xfrm>
          <a:off x="12763500" y="99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147553</xdr:rowOff>
    </xdr:from>
    <xdr:ext cx="534377" cy="259045"/>
    <xdr:sp macro="" textlink="">
      <xdr:nvSpPr>
        <xdr:cNvPr id="608" name="テキスト ボックス 607"/>
        <xdr:cNvSpPr txBox="1"/>
      </xdr:nvSpPr>
      <xdr:spPr>
        <a:xfrm>
          <a:off x="12547111" y="100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41500</xdr:rowOff>
    </xdr:from>
    <xdr:to>
      <xdr:col>23</xdr:col>
      <xdr:colOff>517525</xdr:colOff>
      <xdr:row>97</xdr:row>
      <xdr:rowOff>47084</xdr:rowOff>
    </xdr:to>
    <xdr:cxnSp macro="">
      <xdr:nvCxnSpPr>
        <xdr:cNvPr id="696" name="直線コネクタ 695"/>
        <xdr:cNvCxnSpPr/>
      </xdr:nvCxnSpPr>
      <xdr:spPr>
        <a:xfrm flipV="1">
          <a:off x="15481300" y="16672150"/>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47084</xdr:rowOff>
    </xdr:from>
    <xdr:to>
      <xdr:col>22</xdr:col>
      <xdr:colOff>365125</xdr:colOff>
      <xdr:row>97</xdr:row>
      <xdr:rowOff>85882</xdr:rowOff>
    </xdr:to>
    <xdr:cxnSp macro="">
      <xdr:nvCxnSpPr>
        <xdr:cNvPr id="699" name="直線コネクタ 698"/>
        <xdr:cNvCxnSpPr/>
      </xdr:nvCxnSpPr>
      <xdr:spPr>
        <a:xfrm flipV="1">
          <a:off x="14592300" y="16677734"/>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75169</xdr:rowOff>
    </xdr:from>
    <xdr:to>
      <xdr:col>21</xdr:col>
      <xdr:colOff>161925</xdr:colOff>
      <xdr:row>97</xdr:row>
      <xdr:rowOff>85882</xdr:rowOff>
    </xdr:to>
    <xdr:cxnSp macro="">
      <xdr:nvCxnSpPr>
        <xdr:cNvPr id="702" name="直線コネクタ 701"/>
        <xdr:cNvCxnSpPr/>
      </xdr:nvCxnSpPr>
      <xdr:spPr>
        <a:xfrm>
          <a:off x="13703300" y="1670581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164275</xdr:rowOff>
    </xdr:from>
    <xdr:to>
      <xdr:col>19</xdr:col>
      <xdr:colOff>644525</xdr:colOff>
      <xdr:row>97</xdr:row>
      <xdr:rowOff>75169</xdr:rowOff>
    </xdr:to>
    <xdr:cxnSp macro="">
      <xdr:nvCxnSpPr>
        <xdr:cNvPr id="705" name="直線コネクタ 704"/>
        <xdr:cNvCxnSpPr/>
      </xdr:nvCxnSpPr>
      <xdr:spPr>
        <a:xfrm>
          <a:off x="12814300" y="16623475"/>
          <a:ext cx="889000" cy="8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162150</xdr:rowOff>
    </xdr:from>
    <xdr:to>
      <xdr:col>23</xdr:col>
      <xdr:colOff>568325</xdr:colOff>
      <xdr:row>97</xdr:row>
      <xdr:rowOff>92300</xdr:rowOff>
    </xdr:to>
    <xdr:sp macro="" textlink="">
      <xdr:nvSpPr>
        <xdr:cNvPr id="715" name="円/楕円 714"/>
        <xdr:cNvSpPr/>
      </xdr:nvSpPr>
      <xdr:spPr>
        <a:xfrm>
          <a:off x="16268700" y="166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140577</xdr:rowOff>
    </xdr:from>
    <xdr:ext cx="534377" cy="259045"/>
    <xdr:sp macro="" textlink="">
      <xdr:nvSpPr>
        <xdr:cNvPr id="716" name="公債費該当値テキスト"/>
        <xdr:cNvSpPr txBox="1"/>
      </xdr:nvSpPr>
      <xdr:spPr>
        <a:xfrm>
          <a:off x="16370300" y="16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167734</xdr:rowOff>
    </xdr:from>
    <xdr:to>
      <xdr:col>22</xdr:col>
      <xdr:colOff>415925</xdr:colOff>
      <xdr:row>97</xdr:row>
      <xdr:rowOff>97884</xdr:rowOff>
    </xdr:to>
    <xdr:sp macro="" textlink="">
      <xdr:nvSpPr>
        <xdr:cNvPr id="717" name="円/楕円 716"/>
        <xdr:cNvSpPr/>
      </xdr:nvSpPr>
      <xdr:spPr>
        <a:xfrm>
          <a:off x="15430500" y="166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89011</xdr:rowOff>
    </xdr:from>
    <xdr:ext cx="534377" cy="259045"/>
    <xdr:sp macro="" textlink="">
      <xdr:nvSpPr>
        <xdr:cNvPr id="718" name="テキスト ボックス 717"/>
        <xdr:cNvSpPr txBox="1"/>
      </xdr:nvSpPr>
      <xdr:spPr>
        <a:xfrm>
          <a:off x="15214111" y="167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35082</xdr:rowOff>
    </xdr:from>
    <xdr:to>
      <xdr:col>21</xdr:col>
      <xdr:colOff>212725</xdr:colOff>
      <xdr:row>97</xdr:row>
      <xdr:rowOff>136682</xdr:rowOff>
    </xdr:to>
    <xdr:sp macro="" textlink="">
      <xdr:nvSpPr>
        <xdr:cNvPr id="719" name="円/楕円 718"/>
        <xdr:cNvSpPr/>
      </xdr:nvSpPr>
      <xdr:spPr>
        <a:xfrm>
          <a:off x="14541500" y="1666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127809</xdr:rowOff>
    </xdr:from>
    <xdr:ext cx="534377" cy="259045"/>
    <xdr:sp macro="" textlink="">
      <xdr:nvSpPr>
        <xdr:cNvPr id="720" name="テキスト ボックス 719"/>
        <xdr:cNvSpPr txBox="1"/>
      </xdr:nvSpPr>
      <xdr:spPr>
        <a:xfrm>
          <a:off x="14325111" y="1675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24369</xdr:rowOff>
    </xdr:from>
    <xdr:to>
      <xdr:col>20</xdr:col>
      <xdr:colOff>9525</xdr:colOff>
      <xdr:row>97</xdr:row>
      <xdr:rowOff>125969</xdr:rowOff>
    </xdr:to>
    <xdr:sp macro="" textlink="">
      <xdr:nvSpPr>
        <xdr:cNvPr id="721" name="円/楕円 720"/>
        <xdr:cNvSpPr/>
      </xdr:nvSpPr>
      <xdr:spPr>
        <a:xfrm>
          <a:off x="13652500" y="166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117096</xdr:rowOff>
    </xdr:from>
    <xdr:ext cx="534377" cy="259045"/>
    <xdr:sp macro="" textlink="">
      <xdr:nvSpPr>
        <xdr:cNvPr id="722" name="テキスト ボックス 721"/>
        <xdr:cNvSpPr txBox="1"/>
      </xdr:nvSpPr>
      <xdr:spPr>
        <a:xfrm>
          <a:off x="13436111" y="167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113475</xdr:rowOff>
    </xdr:from>
    <xdr:to>
      <xdr:col>18</xdr:col>
      <xdr:colOff>492125</xdr:colOff>
      <xdr:row>97</xdr:row>
      <xdr:rowOff>43625</xdr:rowOff>
    </xdr:to>
    <xdr:sp macro="" textlink="">
      <xdr:nvSpPr>
        <xdr:cNvPr id="723" name="円/楕円 722"/>
        <xdr:cNvSpPr/>
      </xdr:nvSpPr>
      <xdr:spPr>
        <a:xfrm>
          <a:off x="12763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34752</xdr:rowOff>
    </xdr:from>
    <xdr:ext cx="534377" cy="259045"/>
    <xdr:sp macro="" textlink="">
      <xdr:nvSpPr>
        <xdr:cNvPr id="724" name="テキスト ボックス 723"/>
        <xdr:cNvSpPr txBox="1"/>
      </xdr:nvSpPr>
      <xdr:spPr>
        <a:xfrm>
          <a:off x="12547111" y="1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7,088</a:t>
          </a:r>
          <a:r>
            <a:rPr kumimoji="1" lang="ja-JP" altLang="en-US" sz="1300">
              <a:latin typeface="ＭＳ Ｐゴシック"/>
            </a:rPr>
            <a:t>円となっており、平成２６年度から類似団体平均を上回っている。これは、企業誘致に伴い工場設置奨励金が発生したためであり、この措置は平成２８年度で終了する。</a:t>
          </a:r>
          <a:endParaRPr kumimoji="1" lang="en-US" altLang="ja-JP" sz="1300">
            <a:latin typeface="ＭＳ Ｐゴシック"/>
          </a:endParaRPr>
        </a:p>
        <a:p>
          <a:r>
            <a:rPr kumimoji="1" lang="ja-JP" altLang="en-US" sz="1300">
              <a:latin typeface="ＭＳ Ｐゴシック"/>
            </a:rPr>
            <a:t>民生費は、住民一人当たり</a:t>
          </a:r>
          <a:r>
            <a:rPr kumimoji="1" lang="en-US" altLang="ja-JP" sz="1300">
              <a:latin typeface="ＭＳ Ｐゴシック"/>
            </a:rPr>
            <a:t>107,452</a:t>
          </a:r>
          <a:r>
            <a:rPr kumimoji="1" lang="ja-JP" altLang="en-US" sz="1300">
              <a:latin typeface="ＭＳ Ｐゴシック"/>
            </a:rPr>
            <a:t>円となっており、類似団体平均を上回っている。児童福祉費の増加が要因となっている。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財政調整基金残高は、適切な財源の確保と歳出の精査により、増加傾向にある。実質収支及び実質単年度収支額も健全化が図られているため、数値を維持できるよう財政運営に努める。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他会計すべてにおいて黒字数値で安定している。しかし、一般会計の繰出金が増加傾向であるため、今後も予算編成時における縮減努力を継続し、一層の財政健全化に努める。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7496339</v>
      </c>
      <c r="BO4" s="409"/>
      <c r="BP4" s="409"/>
      <c r="BQ4" s="409"/>
      <c r="BR4" s="409"/>
      <c r="BS4" s="409"/>
      <c r="BT4" s="409"/>
      <c r="BU4" s="410"/>
      <c r="BV4" s="408">
        <v>7005773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10.9</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6951764</v>
      </c>
      <c r="BO5" s="414"/>
      <c r="BP5" s="414"/>
      <c r="BQ5" s="414"/>
      <c r="BR5" s="414"/>
      <c r="BS5" s="414"/>
      <c r="BT5" s="414"/>
      <c r="BU5" s="415"/>
      <c r="BV5" s="413">
        <v>6745456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77.599999999999994</v>
      </c>
      <c r="CU5" s="384"/>
      <c r="CV5" s="384"/>
      <c r="CW5" s="384"/>
      <c r="CX5" s="384"/>
      <c r="CY5" s="384"/>
      <c r="CZ5" s="384"/>
      <c r="DA5" s="385"/>
      <c r="DB5" s="383">
        <v>80.900000000000006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544575</v>
      </c>
      <c r="BO6" s="414"/>
      <c r="BP6" s="414"/>
      <c r="BQ6" s="414"/>
      <c r="BR6" s="414"/>
      <c r="BS6" s="414"/>
      <c r="BT6" s="414"/>
      <c r="BU6" s="415"/>
      <c r="BV6" s="413">
        <v>260317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84.1</v>
      </c>
      <c r="CU6" s="560"/>
      <c r="CV6" s="560"/>
      <c r="CW6" s="560"/>
      <c r="CX6" s="560"/>
      <c r="CY6" s="560"/>
      <c r="CZ6" s="560"/>
      <c r="DA6" s="561"/>
      <c r="DB6" s="559">
        <v>88.3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39970</v>
      </c>
      <c r="BO7" s="414"/>
      <c r="BP7" s="414"/>
      <c r="BQ7" s="414"/>
      <c r="BR7" s="414"/>
      <c r="BS7" s="414"/>
      <c r="BT7" s="414"/>
      <c r="BU7" s="415"/>
      <c r="BV7" s="413">
        <v>5816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4614600</v>
      </c>
      <c r="CU7" s="414"/>
      <c r="CV7" s="414"/>
      <c r="CW7" s="414"/>
      <c r="CX7" s="414"/>
      <c r="CY7" s="414"/>
      <c r="CZ7" s="414"/>
      <c r="DA7" s="415"/>
      <c r="DB7" s="413">
        <v>4497563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504605</v>
      </c>
      <c r="BO8" s="414"/>
      <c r="BP8" s="414"/>
      <c r="BQ8" s="414"/>
      <c r="BR8" s="414"/>
      <c r="BS8" s="414"/>
      <c r="BT8" s="414"/>
      <c r="BU8" s="415"/>
      <c r="BV8" s="413">
        <v>254501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0.74</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22446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250104</v>
      </c>
      <c r="BO9" s="414"/>
      <c r="BP9" s="414"/>
      <c r="BQ9" s="414"/>
      <c r="BR9" s="414"/>
      <c r="BS9" s="414"/>
      <c r="BT9" s="414"/>
      <c r="BU9" s="415"/>
      <c r="BV9" s="413">
        <v>-239449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10.3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21658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466083</v>
      </c>
      <c r="BO10" s="414"/>
      <c r="BP10" s="414"/>
      <c r="BQ10" s="414"/>
      <c r="BR10" s="414"/>
      <c r="BS10" s="414"/>
      <c r="BT10" s="414"/>
      <c r="BU10" s="415"/>
      <c r="BV10" s="413">
        <v>188905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23004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149000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22863</v>
      </c>
      <c r="S13" s="515"/>
      <c r="T13" s="515"/>
      <c r="U13" s="515"/>
      <c r="V13" s="516"/>
      <c r="W13" s="502" t="s">
        <v>120</v>
      </c>
      <c r="X13" s="426"/>
      <c r="Y13" s="426"/>
      <c r="Z13" s="426"/>
      <c r="AA13" s="426"/>
      <c r="AB13" s="427"/>
      <c r="AC13" s="389">
        <v>258</v>
      </c>
      <c r="AD13" s="390"/>
      <c r="AE13" s="390"/>
      <c r="AF13" s="390"/>
      <c r="AG13" s="391"/>
      <c r="AH13" s="389">
        <v>326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567187</v>
      </c>
      <c r="BO13" s="414"/>
      <c r="BP13" s="414"/>
      <c r="BQ13" s="414"/>
      <c r="BR13" s="414"/>
      <c r="BS13" s="414"/>
      <c r="BT13" s="414"/>
      <c r="BU13" s="415"/>
      <c r="BV13" s="413">
        <v>-50544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3.2</v>
      </c>
      <c r="CU13" s="384"/>
      <c r="CV13" s="384"/>
      <c r="CW13" s="384"/>
      <c r="CX13" s="384"/>
      <c r="CY13" s="384"/>
      <c r="CZ13" s="384"/>
      <c r="DA13" s="385"/>
      <c r="DB13" s="383">
        <v>2.8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22828</v>
      </c>
      <c r="S14" s="515"/>
      <c r="T14" s="515"/>
      <c r="U14" s="515"/>
      <c r="V14" s="516"/>
      <c r="W14" s="517"/>
      <c r="X14" s="429"/>
      <c r="Y14" s="429"/>
      <c r="Z14" s="429"/>
      <c r="AA14" s="429"/>
      <c r="AB14" s="430"/>
      <c r="AC14" s="507">
        <v>2.7</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22692</v>
      </c>
      <c r="S15" s="515"/>
      <c r="T15" s="515"/>
      <c r="U15" s="515"/>
      <c r="V15" s="516"/>
      <c r="W15" s="502" t="s">
        <v>127</v>
      </c>
      <c r="X15" s="426"/>
      <c r="Y15" s="426"/>
      <c r="Z15" s="426"/>
      <c r="AA15" s="426"/>
      <c r="AB15" s="427"/>
      <c r="AC15" s="389">
        <v>2677</v>
      </c>
      <c r="AD15" s="390"/>
      <c r="AE15" s="390"/>
      <c r="AF15" s="390"/>
      <c r="AG15" s="391"/>
      <c r="AH15" s="389">
        <v>2884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2593978</v>
      </c>
      <c r="BO15" s="409"/>
      <c r="BP15" s="409"/>
      <c r="BQ15" s="409"/>
      <c r="BR15" s="409"/>
      <c r="BS15" s="409"/>
      <c r="BT15" s="409"/>
      <c r="BU15" s="410"/>
      <c r="BV15" s="408">
        <v>2527464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27.7</v>
      </c>
      <c r="AD16" s="508"/>
      <c r="AE16" s="508"/>
      <c r="AF16" s="508"/>
      <c r="AG16" s="509"/>
      <c r="AH16" s="507">
        <v>29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3510973</v>
      </c>
      <c r="BO16" s="414"/>
      <c r="BP16" s="414"/>
      <c r="BQ16" s="414"/>
      <c r="BR16" s="414"/>
      <c r="BS16" s="414"/>
      <c r="BT16" s="414"/>
      <c r="BU16" s="415"/>
      <c r="BV16" s="413">
        <v>3358654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6737</v>
      </c>
      <c r="AD17" s="390"/>
      <c r="AE17" s="390"/>
      <c r="AF17" s="390"/>
      <c r="AG17" s="391"/>
      <c r="AH17" s="389">
        <v>6675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3315960</v>
      </c>
      <c r="BO17" s="414"/>
      <c r="BP17" s="414"/>
      <c r="BQ17" s="414"/>
      <c r="BR17" s="414"/>
      <c r="BS17" s="414"/>
      <c r="BT17" s="414"/>
      <c r="BU17" s="415"/>
      <c r="BV17" s="413">
        <v>3273405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8.74</v>
      </c>
      <c r="M18" s="478"/>
      <c r="N18" s="478"/>
      <c r="O18" s="478"/>
      <c r="P18" s="478"/>
      <c r="Q18" s="478"/>
      <c r="R18" s="479"/>
      <c r="S18" s="479"/>
      <c r="T18" s="479"/>
      <c r="U18" s="479"/>
      <c r="V18" s="480"/>
      <c r="W18" s="494"/>
      <c r="X18" s="495"/>
      <c r="Y18" s="495"/>
      <c r="Z18" s="495"/>
      <c r="AA18" s="495"/>
      <c r="AB18" s="503"/>
      <c r="AC18" s="377">
        <v>69.7</v>
      </c>
      <c r="AD18" s="378"/>
      <c r="AE18" s="378"/>
      <c r="AF18" s="378"/>
      <c r="AG18" s="481"/>
      <c r="AH18" s="377">
        <v>67.099999999999994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3793330</v>
      </c>
      <c r="BO18" s="414"/>
      <c r="BP18" s="414"/>
      <c r="BQ18" s="414"/>
      <c r="BR18" s="414"/>
      <c r="BS18" s="414"/>
      <c r="BT18" s="414"/>
      <c r="BU18" s="415"/>
      <c r="BV18" s="413">
        <v>3683279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2568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5722640</v>
      </c>
      <c r="BO19" s="414"/>
      <c r="BP19" s="414"/>
      <c r="BQ19" s="414"/>
      <c r="BR19" s="414"/>
      <c r="BS19" s="414"/>
      <c r="BT19" s="414"/>
      <c r="BU19" s="415"/>
      <c r="BV19" s="413">
        <v>5266896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8824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5941417</v>
      </c>
      <c r="BO23" s="414"/>
      <c r="BP23" s="414"/>
      <c r="BQ23" s="414"/>
      <c r="BR23" s="414"/>
      <c r="BS23" s="414"/>
      <c r="BT23" s="414"/>
      <c r="BU23" s="415"/>
      <c r="BV23" s="413">
        <v>6054711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7700</v>
      </c>
      <c r="R24" s="390"/>
      <c r="S24" s="390"/>
      <c r="T24" s="390"/>
      <c r="U24" s="390"/>
      <c r="V24" s="391"/>
      <c r="W24" s="455"/>
      <c r="X24" s="446"/>
      <c r="Y24" s="447"/>
      <c r="Z24" s="386" t="s">
        <v>150</v>
      </c>
      <c r="AA24" s="387"/>
      <c r="AB24" s="387"/>
      <c r="AC24" s="387"/>
      <c r="AD24" s="387"/>
      <c r="AE24" s="387"/>
      <c r="AF24" s="387"/>
      <c r="AG24" s="388"/>
      <c r="AH24" s="389">
        <v>108</v>
      </c>
      <c r="AI24" s="390"/>
      <c r="AJ24" s="390"/>
      <c r="AK24" s="390"/>
      <c r="AL24" s="391"/>
      <c r="AM24" s="389">
        <v>325404</v>
      </c>
      <c r="AN24" s="390"/>
      <c r="AO24" s="390"/>
      <c r="AP24" s="390"/>
      <c r="AQ24" s="390"/>
      <c r="AR24" s="391"/>
      <c r="AS24" s="389">
        <v>3013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5774779</v>
      </c>
      <c r="BO24" s="414"/>
      <c r="BP24" s="414"/>
      <c r="BQ24" s="414"/>
      <c r="BR24" s="414"/>
      <c r="BS24" s="414"/>
      <c r="BT24" s="414"/>
      <c r="BU24" s="415"/>
      <c r="BV24" s="413">
        <v>5859880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6160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641227</v>
      </c>
      <c r="BO25" s="409"/>
      <c r="BP25" s="409"/>
      <c r="BQ25" s="409"/>
      <c r="BR25" s="409"/>
      <c r="BS25" s="409"/>
      <c r="BT25" s="409"/>
      <c r="BU25" s="410"/>
      <c r="BV25" s="408">
        <v>184966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5698</v>
      </c>
      <c r="R26" s="390"/>
      <c r="S26" s="390"/>
      <c r="T26" s="390"/>
      <c r="U26" s="390"/>
      <c r="V26" s="391"/>
      <c r="W26" s="455"/>
      <c r="X26" s="446"/>
      <c r="Y26" s="447"/>
      <c r="Z26" s="386" t="s">
        <v>156</v>
      </c>
      <c r="AA26" s="468"/>
      <c r="AB26" s="468"/>
      <c r="AC26" s="468"/>
      <c r="AD26" s="468"/>
      <c r="AE26" s="468"/>
      <c r="AF26" s="468"/>
      <c r="AG26" s="469"/>
      <c r="AH26" s="389">
        <v>19</v>
      </c>
      <c r="AI26" s="390"/>
      <c r="AJ26" s="390"/>
      <c r="AK26" s="390"/>
      <c r="AL26" s="391"/>
      <c r="AM26" s="389">
        <v>65683</v>
      </c>
      <c r="AN26" s="390"/>
      <c r="AO26" s="390"/>
      <c r="AP26" s="390"/>
      <c r="AQ26" s="390"/>
      <c r="AR26" s="391"/>
      <c r="AS26" s="389">
        <v>3457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465</v>
      </c>
      <c r="BO26" s="414"/>
      <c r="BP26" s="414"/>
      <c r="BQ26" s="414"/>
      <c r="BR26" s="414"/>
      <c r="BS26" s="414"/>
      <c r="BT26" s="414"/>
      <c r="BU26" s="415"/>
      <c r="BV26" s="413">
        <v>465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3309</v>
      </c>
      <c r="R27" s="390"/>
      <c r="S27" s="390"/>
      <c r="T27" s="390"/>
      <c r="U27" s="390"/>
      <c r="V27" s="391"/>
      <c r="W27" s="455"/>
      <c r="X27" s="446"/>
      <c r="Y27" s="447"/>
      <c r="Z27" s="386" t="s">
        <v>159</v>
      </c>
      <c r="AA27" s="387"/>
      <c r="AB27" s="387"/>
      <c r="AC27" s="387"/>
      <c r="AD27" s="387"/>
      <c r="AE27" s="387"/>
      <c r="AF27" s="387"/>
      <c r="AG27" s="388"/>
      <c r="AH27" s="389">
        <v>10</v>
      </c>
      <c r="AI27" s="390"/>
      <c r="AJ27" s="390"/>
      <c r="AK27" s="390"/>
      <c r="AL27" s="391"/>
      <c r="AM27" s="389">
        <v>23870</v>
      </c>
      <c r="AN27" s="390"/>
      <c r="AO27" s="390"/>
      <c r="AP27" s="390"/>
      <c r="AQ27" s="390"/>
      <c r="AR27" s="391"/>
      <c r="AS27" s="389">
        <v>2387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1139874</v>
      </c>
      <c r="BO27" s="417"/>
      <c r="BP27" s="417"/>
      <c r="BQ27" s="417"/>
      <c r="BR27" s="417"/>
      <c r="BS27" s="417"/>
      <c r="BT27" s="417"/>
      <c r="BU27" s="418"/>
      <c r="BV27" s="416">
        <v>1139197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2758</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2611834</v>
      </c>
      <c r="BO28" s="409"/>
      <c r="BP28" s="409"/>
      <c r="BQ28" s="409"/>
      <c r="BR28" s="409"/>
      <c r="BS28" s="409"/>
      <c r="BT28" s="409"/>
      <c r="BU28" s="410"/>
      <c r="BV28" s="408">
        <v>2294751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12</v>
      </c>
      <c r="M29" s="390"/>
      <c r="N29" s="390"/>
      <c r="O29" s="390"/>
      <c r="P29" s="391"/>
      <c r="Q29" s="389">
        <v>2206</v>
      </c>
      <c r="R29" s="390"/>
      <c r="S29" s="390"/>
      <c r="T29" s="390"/>
      <c r="U29" s="390"/>
      <c r="V29" s="391"/>
      <c r="W29" s="456"/>
      <c r="X29" s="457"/>
      <c r="Y29" s="458"/>
      <c r="Z29" s="386" t="s">
        <v>166</v>
      </c>
      <c r="AA29" s="387"/>
      <c r="AB29" s="387"/>
      <c r="AC29" s="387"/>
      <c r="AD29" s="387"/>
      <c r="AE29" s="387"/>
      <c r="AF29" s="387"/>
      <c r="AG29" s="388"/>
      <c r="AH29" s="389">
        <v>118</v>
      </c>
      <c r="AI29" s="390"/>
      <c r="AJ29" s="390"/>
      <c r="AK29" s="390"/>
      <c r="AL29" s="391"/>
      <c r="AM29" s="389">
        <v>349274</v>
      </c>
      <c r="AN29" s="390"/>
      <c r="AO29" s="390"/>
      <c r="AP29" s="390"/>
      <c r="AQ29" s="390"/>
      <c r="AR29" s="391"/>
      <c r="AS29" s="389">
        <v>2960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388349</v>
      </c>
      <c r="BO29" s="414"/>
      <c r="BP29" s="414"/>
      <c r="BQ29" s="414"/>
      <c r="BR29" s="414"/>
      <c r="BS29" s="414"/>
      <c r="BT29" s="414"/>
      <c r="BU29" s="415"/>
      <c r="BV29" s="413">
        <v>537960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1110482</v>
      </c>
      <c r="BO30" s="417"/>
      <c r="BP30" s="417"/>
      <c r="BQ30" s="417"/>
      <c r="BR30" s="417"/>
      <c r="BS30" s="417"/>
      <c r="BT30" s="417"/>
      <c r="BU30" s="418"/>
      <c r="BV30" s="416">
        <v>1112575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北島町国民健康保険（保険事業勘定）特別会計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北島町水道事業会計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北島町特別会計公共下水道事業</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板野東部消防組合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北島町労働者福祉協会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北島町介護保険（保険事業勘定）特別会計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徳島県市町村総合事務組合（一般会計）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北島町土地開発公社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北島町後期高齢者医療特別会計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徳島県市町村総合事務組合（徳島滞納整理機構特別会計）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北島町介護保険（サービス事業勘定）特別会計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徳島県後期高齢者広域連合（一般会計）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徳島県後期高齢者広域連合（後期高齢者医療事業会計）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板野東部青少年育成センター組合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松茂町外二町競艇事業組合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徳島県市町村議会議員公務災害補償等組合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3" t="s">
        <v>524</v>
      </c>
      <c r="D34" s="1183"/>
      <c r="E34" s="1184"/>
      <c r="F34" s="32">
        <v>14.08</v>
      </c>
      <c r="G34" s="33">
        <v>13.96</v>
      </c>
      <c r="H34" s="33">
        <v>13.49</v>
      </c>
      <c r="I34" s="33">
        <v>12.18</v>
      </c>
      <c r="J34" s="34">
        <v>12.42</v>
      </c>
      <c r="K34" s="22"/>
      <c r="L34" s="22"/>
      <c r="M34" s="22"/>
      <c r="N34" s="22"/>
      <c r="O34" s="22"/>
      <c r="P34" s="22"/>
    </row>
    <row r="35" spans="1:16" ht="39" customHeight="1" x14ac:dyDescent="0.15">
      <c r="A35" s="22"/>
      <c r="B35" s="35"/>
      <c r="C35" s="1177" t="s">
        <v>525</v>
      </c>
      <c r="D35" s="1178"/>
      <c r="E35" s="1179"/>
      <c r="F35" s="36">
        <v>6.14</v>
      </c>
      <c r="G35" s="37">
        <v>10.17</v>
      </c>
      <c r="H35" s="37">
        <v>11.04</v>
      </c>
      <c r="I35" s="37">
        <v>5.65</v>
      </c>
      <c r="J35" s="38">
        <v>10.93</v>
      </c>
      <c r="K35" s="22"/>
      <c r="L35" s="22"/>
      <c r="M35" s="22"/>
      <c r="N35" s="22"/>
      <c r="O35" s="22"/>
      <c r="P35" s="22"/>
    </row>
    <row r="36" spans="1:16" ht="39" customHeight="1" x14ac:dyDescent="0.15">
      <c r="A36" s="22"/>
      <c r="B36" s="35"/>
      <c r="C36" s="1177" t="s">
        <v>526</v>
      </c>
      <c r="D36" s="1178"/>
      <c r="E36" s="1179"/>
      <c r="F36" s="36">
        <v>1.35</v>
      </c>
      <c r="G36" s="37">
        <v>1.77</v>
      </c>
      <c r="H36" s="37">
        <v>1.53</v>
      </c>
      <c r="I36" s="37">
        <v>1.72</v>
      </c>
      <c r="J36" s="38">
        <v>3.37</v>
      </c>
      <c r="K36" s="22"/>
      <c r="L36" s="22"/>
      <c r="M36" s="22"/>
      <c r="N36" s="22"/>
      <c r="O36" s="22"/>
      <c r="P36" s="22"/>
    </row>
    <row r="37" spans="1:16" ht="39" customHeight="1" x14ac:dyDescent="0.15">
      <c r="A37" s="22"/>
      <c r="B37" s="35"/>
      <c r="C37" s="1177" t="s">
        <v>527</v>
      </c>
      <c r="D37" s="1178"/>
      <c r="E37" s="1179"/>
      <c r="F37" s="36">
        <v>2.4900000000000002</v>
      </c>
      <c r="G37" s="37">
        <v>2.0699999999999998</v>
      </c>
      <c r="H37" s="37">
        <v>3.18</v>
      </c>
      <c r="I37" s="37">
        <v>2.65</v>
      </c>
      <c r="J37" s="38">
        <v>3.14</v>
      </c>
      <c r="K37" s="22"/>
      <c r="L37" s="22"/>
      <c r="M37" s="22"/>
      <c r="N37" s="22"/>
      <c r="O37" s="22"/>
      <c r="P37" s="22"/>
    </row>
    <row r="38" spans="1:16" ht="39" customHeight="1" x14ac:dyDescent="0.15">
      <c r="A38" s="22"/>
      <c r="B38" s="35"/>
      <c r="C38" s="1177" t="s">
        <v>528</v>
      </c>
      <c r="D38" s="1178"/>
      <c r="E38" s="1179"/>
      <c r="F38" s="36">
        <v>1.57</v>
      </c>
      <c r="G38" s="37">
        <v>0.57999999999999996</v>
      </c>
      <c r="H38" s="37">
        <v>0.46</v>
      </c>
      <c r="I38" s="37">
        <v>0.3</v>
      </c>
      <c r="J38" s="38">
        <v>0.25</v>
      </c>
      <c r="K38" s="22"/>
      <c r="L38" s="22"/>
      <c r="M38" s="22"/>
      <c r="N38" s="22"/>
      <c r="O38" s="22"/>
      <c r="P38" s="22"/>
    </row>
    <row r="39" spans="1:16" ht="39" customHeight="1" x14ac:dyDescent="0.15">
      <c r="A39" s="22"/>
      <c r="B39" s="35"/>
      <c r="C39" s="1177" t="s">
        <v>529</v>
      </c>
      <c r="D39" s="1178"/>
      <c r="E39" s="1179"/>
      <c r="F39" s="36">
        <v>0.16</v>
      </c>
      <c r="G39" s="37">
        <v>0.2</v>
      </c>
      <c r="H39" s="37">
        <v>0.22</v>
      </c>
      <c r="I39" s="37">
        <v>0.24</v>
      </c>
      <c r="J39" s="38">
        <v>0.25</v>
      </c>
      <c r="K39" s="22"/>
      <c r="L39" s="22"/>
      <c r="M39" s="22"/>
      <c r="N39" s="22"/>
      <c r="O39" s="22"/>
      <c r="P39" s="22"/>
    </row>
    <row r="40" spans="1:16" ht="39" customHeight="1" x14ac:dyDescent="0.15">
      <c r="A40" s="22"/>
      <c r="B40" s="35"/>
      <c r="C40" s="1177" t="s">
        <v>530</v>
      </c>
      <c r="D40" s="1178"/>
      <c r="E40" s="1179"/>
      <c r="F40" s="36">
        <v>0.02</v>
      </c>
      <c r="G40" s="37">
        <v>0</v>
      </c>
      <c r="H40" s="37">
        <v>0.02</v>
      </c>
      <c r="I40" s="37">
        <v>0.08</v>
      </c>
      <c r="J40" s="38">
        <v>0.13</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531</v>
      </c>
      <c r="D42" s="1178"/>
      <c r="E42" s="1179"/>
      <c r="F42" s="36" t="s">
        <v>477</v>
      </c>
      <c r="G42" s="37" t="s">
        <v>477</v>
      </c>
      <c r="H42" s="37" t="s">
        <v>477</v>
      </c>
      <c r="I42" s="37" t="s">
        <v>477</v>
      </c>
      <c r="J42" s="38" t="s">
        <v>477</v>
      </c>
      <c r="K42" s="22"/>
      <c r="L42" s="22"/>
      <c r="M42" s="22"/>
      <c r="N42" s="22"/>
      <c r="O42" s="22"/>
      <c r="P42" s="22"/>
    </row>
    <row r="43" spans="1:16" ht="39" customHeight="1" thickBot="1" x14ac:dyDescent="0.2">
      <c r="A43" s="22"/>
      <c r="B43" s="40"/>
      <c r="C43" s="1180" t="s">
        <v>532</v>
      </c>
      <c r="D43" s="1181"/>
      <c r="E43" s="1182"/>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609</v>
      </c>
      <c r="L45" s="60">
        <v>504</v>
      </c>
      <c r="M45" s="60">
        <v>493</v>
      </c>
      <c r="N45" s="60">
        <v>552</v>
      </c>
      <c r="O45" s="61">
        <v>564</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x14ac:dyDescent="0.15">
      <c r="A48" s="48"/>
      <c r="B48" s="1195"/>
      <c r="C48" s="1196"/>
      <c r="D48" s="62"/>
      <c r="E48" s="1187" t="s">
        <v>15</v>
      </c>
      <c r="F48" s="1187"/>
      <c r="G48" s="1187"/>
      <c r="H48" s="1187"/>
      <c r="I48" s="1187"/>
      <c r="J48" s="1188"/>
      <c r="K48" s="63">
        <v>59</v>
      </c>
      <c r="L48" s="64">
        <v>68</v>
      </c>
      <c r="M48" s="64">
        <v>74</v>
      </c>
      <c r="N48" s="64">
        <v>80</v>
      </c>
      <c r="O48" s="65">
        <v>89</v>
      </c>
      <c r="P48" s="48"/>
      <c r="Q48" s="48"/>
      <c r="R48" s="48"/>
      <c r="S48" s="48"/>
      <c r="T48" s="48"/>
      <c r="U48" s="48"/>
    </row>
    <row r="49" spans="1:21" ht="30.75" customHeight="1" x14ac:dyDescent="0.15">
      <c r="A49" s="48"/>
      <c r="B49" s="1195"/>
      <c r="C49" s="1196"/>
      <c r="D49" s="62"/>
      <c r="E49" s="1187" t="s">
        <v>16</v>
      </c>
      <c r="F49" s="1187"/>
      <c r="G49" s="1187"/>
      <c r="H49" s="1187"/>
      <c r="I49" s="1187"/>
      <c r="J49" s="1188"/>
      <c r="K49" s="63">
        <v>32</v>
      </c>
      <c r="L49" s="64">
        <v>32</v>
      </c>
      <c r="M49" s="64">
        <v>32</v>
      </c>
      <c r="N49" s="64">
        <v>41</v>
      </c>
      <c r="O49" s="65">
        <v>41</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477</v>
      </c>
      <c r="L50" s="64" t="s">
        <v>477</v>
      </c>
      <c r="M50" s="64" t="s">
        <v>477</v>
      </c>
      <c r="N50" s="64" t="s">
        <v>477</v>
      </c>
      <c r="O50" s="65" t="s">
        <v>477</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477</v>
      </c>
      <c r="L51" s="64" t="s">
        <v>477</v>
      </c>
      <c r="M51" s="64" t="s">
        <v>477</v>
      </c>
      <c r="N51" s="64" t="s">
        <v>477</v>
      </c>
      <c r="O51" s="65" t="s">
        <v>477</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482</v>
      </c>
      <c r="L52" s="64">
        <v>480</v>
      </c>
      <c r="M52" s="64">
        <v>524</v>
      </c>
      <c r="N52" s="64">
        <v>536</v>
      </c>
      <c r="O52" s="65">
        <v>509</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218</v>
      </c>
      <c r="L53" s="69">
        <v>124</v>
      </c>
      <c r="M53" s="69">
        <v>75</v>
      </c>
      <c r="N53" s="69">
        <v>137</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3" t="s">
        <v>24</v>
      </c>
      <c r="C41" s="1214"/>
      <c r="D41" s="81"/>
      <c r="E41" s="1215" t="s">
        <v>25</v>
      </c>
      <c r="F41" s="1215"/>
      <c r="G41" s="1215"/>
      <c r="H41" s="1216"/>
      <c r="I41" s="82">
        <v>6134</v>
      </c>
      <c r="J41" s="83">
        <v>6144</v>
      </c>
      <c r="K41" s="83">
        <v>6148</v>
      </c>
      <c r="L41" s="83">
        <v>6055</v>
      </c>
      <c r="M41" s="84">
        <v>5941</v>
      </c>
    </row>
    <row r="42" spans="2:13" ht="27.75" customHeight="1" x14ac:dyDescent="0.15">
      <c r="B42" s="1203"/>
      <c r="C42" s="1204"/>
      <c r="D42" s="85"/>
      <c r="E42" s="1207" t="s">
        <v>26</v>
      </c>
      <c r="F42" s="1207"/>
      <c r="G42" s="1207"/>
      <c r="H42" s="1208"/>
      <c r="I42" s="86" t="s">
        <v>477</v>
      </c>
      <c r="J42" s="87" t="s">
        <v>477</v>
      </c>
      <c r="K42" s="87" t="s">
        <v>477</v>
      </c>
      <c r="L42" s="87" t="s">
        <v>477</v>
      </c>
      <c r="M42" s="88" t="s">
        <v>477</v>
      </c>
    </row>
    <row r="43" spans="2:13" ht="27.75" customHeight="1" x14ac:dyDescent="0.15">
      <c r="B43" s="1203"/>
      <c r="C43" s="1204"/>
      <c r="D43" s="85"/>
      <c r="E43" s="1207" t="s">
        <v>27</v>
      </c>
      <c r="F43" s="1207"/>
      <c r="G43" s="1207"/>
      <c r="H43" s="1208"/>
      <c r="I43" s="86">
        <v>1655</v>
      </c>
      <c r="J43" s="87">
        <v>1699</v>
      </c>
      <c r="K43" s="87">
        <v>1748</v>
      </c>
      <c r="L43" s="87">
        <v>1817</v>
      </c>
      <c r="M43" s="88">
        <v>1910</v>
      </c>
    </row>
    <row r="44" spans="2:13" ht="27.75" customHeight="1" x14ac:dyDescent="0.15">
      <c r="B44" s="1203"/>
      <c r="C44" s="1204"/>
      <c r="D44" s="85"/>
      <c r="E44" s="1207" t="s">
        <v>28</v>
      </c>
      <c r="F44" s="1207"/>
      <c r="G44" s="1207"/>
      <c r="H44" s="1208"/>
      <c r="I44" s="86">
        <v>532</v>
      </c>
      <c r="J44" s="87">
        <v>515</v>
      </c>
      <c r="K44" s="87">
        <v>491</v>
      </c>
      <c r="L44" s="87">
        <v>489</v>
      </c>
      <c r="M44" s="88">
        <v>455</v>
      </c>
    </row>
    <row r="45" spans="2:13" ht="27.75" customHeight="1" x14ac:dyDescent="0.15">
      <c r="B45" s="1203"/>
      <c r="C45" s="1204"/>
      <c r="D45" s="85"/>
      <c r="E45" s="1207" t="s">
        <v>29</v>
      </c>
      <c r="F45" s="1207"/>
      <c r="G45" s="1207"/>
      <c r="H45" s="1208"/>
      <c r="I45" s="86">
        <v>802</v>
      </c>
      <c r="J45" s="87">
        <v>753</v>
      </c>
      <c r="K45" s="87">
        <v>792</v>
      </c>
      <c r="L45" s="87">
        <v>656</v>
      </c>
      <c r="M45" s="88">
        <v>593</v>
      </c>
    </row>
    <row r="46" spans="2:13" ht="27.75" customHeight="1" x14ac:dyDescent="0.15">
      <c r="B46" s="1203"/>
      <c r="C46" s="1204"/>
      <c r="D46" s="85"/>
      <c r="E46" s="1207" t="s">
        <v>30</v>
      </c>
      <c r="F46" s="1207"/>
      <c r="G46" s="1207"/>
      <c r="H46" s="1208"/>
      <c r="I46" s="86" t="s">
        <v>477</v>
      </c>
      <c r="J46" s="87" t="s">
        <v>477</v>
      </c>
      <c r="K46" s="87" t="s">
        <v>477</v>
      </c>
      <c r="L46" s="87" t="s">
        <v>477</v>
      </c>
      <c r="M46" s="88" t="s">
        <v>477</v>
      </c>
    </row>
    <row r="47" spans="2:13" ht="27.75" customHeight="1" x14ac:dyDescent="0.15">
      <c r="B47" s="1203"/>
      <c r="C47" s="1204"/>
      <c r="D47" s="85"/>
      <c r="E47" s="1207" t="s">
        <v>31</v>
      </c>
      <c r="F47" s="1207"/>
      <c r="G47" s="1207"/>
      <c r="H47" s="1208"/>
      <c r="I47" s="86" t="s">
        <v>477</v>
      </c>
      <c r="J47" s="87" t="s">
        <v>477</v>
      </c>
      <c r="K47" s="87" t="s">
        <v>477</v>
      </c>
      <c r="L47" s="87" t="s">
        <v>477</v>
      </c>
      <c r="M47" s="88" t="s">
        <v>477</v>
      </c>
    </row>
    <row r="48" spans="2:13" ht="27.75" customHeight="1" x14ac:dyDescent="0.15">
      <c r="B48" s="1205"/>
      <c r="C48" s="1206"/>
      <c r="D48" s="85"/>
      <c r="E48" s="1207" t="s">
        <v>32</v>
      </c>
      <c r="F48" s="1207"/>
      <c r="G48" s="1207"/>
      <c r="H48" s="1208"/>
      <c r="I48" s="86" t="s">
        <v>477</v>
      </c>
      <c r="J48" s="87" t="s">
        <v>477</v>
      </c>
      <c r="K48" s="87" t="s">
        <v>477</v>
      </c>
      <c r="L48" s="87" t="s">
        <v>477</v>
      </c>
      <c r="M48" s="88" t="s">
        <v>477</v>
      </c>
    </row>
    <row r="49" spans="2:13" ht="27.75" customHeight="1" x14ac:dyDescent="0.15">
      <c r="B49" s="1201" t="s">
        <v>33</v>
      </c>
      <c r="C49" s="1202"/>
      <c r="D49" s="89"/>
      <c r="E49" s="1207" t="s">
        <v>34</v>
      </c>
      <c r="F49" s="1207"/>
      <c r="G49" s="1207"/>
      <c r="H49" s="1208"/>
      <c r="I49" s="86">
        <v>3413</v>
      </c>
      <c r="J49" s="87">
        <v>3718</v>
      </c>
      <c r="K49" s="87">
        <v>4142</v>
      </c>
      <c r="L49" s="87">
        <v>4566</v>
      </c>
      <c r="M49" s="88">
        <v>4687</v>
      </c>
    </row>
    <row r="50" spans="2:13" ht="27.75" customHeight="1" x14ac:dyDescent="0.15">
      <c r="B50" s="1203"/>
      <c r="C50" s="1204"/>
      <c r="D50" s="85"/>
      <c r="E50" s="1207" t="s">
        <v>35</v>
      </c>
      <c r="F50" s="1207"/>
      <c r="G50" s="1207"/>
      <c r="H50" s="1208"/>
      <c r="I50" s="86">
        <v>176</v>
      </c>
      <c r="J50" s="87">
        <v>179</v>
      </c>
      <c r="K50" s="87">
        <v>195</v>
      </c>
      <c r="L50" s="87">
        <v>187</v>
      </c>
      <c r="M50" s="88">
        <v>167</v>
      </c>
    </row>
    <row r="51" spans="2:13" ht="27.75" customHeight="1" x14ac:dyDescent="0.15">
      <c r="B51" s="1205"/>
      <c r="C51" s="1206"/>
      <c r="D51" s="85"/>
      <c r="E51" s="1207" t="s">
        <v>36</v>
      </c>
      <c r="F51" s="1207"/>
      <c r="G51" s="1207"/>
      <c r="H51" s="1208"/>
      <c r="I51" s="86">
        <v>5502</v>
      </c>
      <c r="J51" s="87">
        <v>5501</v>
      </c>
      <c r="K51" s="87">
        <v>5522</v>
      </c>
      <c r="L51" s="87">
        <v>5566</v>
      </c>
      <c r="M51" s="88">
        <v>5304</v>
      </c>
    </row>
    <row r="52" spans="2:13" ht="27.75" customHeight="1" thickBot="1" x14ac:dyDescent="0.2">
      <c r="B52" s="1209" t="s">
        <v>37</v>
      </c>
      <c r="C52" s="1210"/>
      <c r="D52" s="90"/>
      <c r="E52" s="1211" t="s">
        <v>38</v>
      </c>
      <c r="F52" s="1211"/>
      <c r="G52" s="1211"/>
      <c r="H52" s="1212"/>
      <c r="I52" s="91">
        <v>32</v>
      </c>
      <c r="J52" s="92">
        <v>-286</v>
      </c>
      <c r="K52" s="92">
        <v>-681</v>
      </c>
      <c r="L52" s="92">
        <v>-1302</v>
      </c>
      <c r="M52" s="93">
        <v>-1258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53"/>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38"/>
      <c r="H50" s="1239"/>
      <c r="I50" s="1239"/>
      <c r="J50" s="1240"/>
      <c r="K50" s="354" t="s">
        <v>517</v>
      </c>
      <c r="L50" s="354" t="s">
        <v>518</v>
      </c>
      <c r="M50" s="354" t="s">
        <v>519</v>
      </c>
      <c r="N50" s="354" t="s">
        <v>520</v>
      </c>
      <c r="O50" s="354" t="s">
        <v>521</v>
      </c>
    </row>
    <row r="51" spans="1:17" x14ac:dyDescent="0.15">
      <c r="B51" s="248"/>
      <c r="C51" s="244"/>
      <c r="D51" s="244"/>
      <c r="E51" s="244"/>
      <c r="F51" s="244"/>
      <c r="G51" s="1241" t="s">
        <v>550</v>
      </c>
      <c r="H51" s="1242"/>
      <c r="I51" s="1247" t="s">
        <v>551</v>
      </c>
      <c r="J51" s="1247"/>
      <c r="K51" s="1251"/>
      <c r="L51" s="1251"/>
      <c r="M51" s="1251"/>
      <c r="N51" s="1251"/>
      <c r="O51" s="1251"/>
    </row>
    <row r="52" spans="1:17" x14ac:dyDescent="0.15">
      <c r="B52" s="248"/>
      <c r="C52" s="244"/>
      <c r="D52" s="244"/>
      <c r="E52" s="244"/>
      <c r="F52" s="244"/>
      <c r="G52" s="1243"/>
      <c r="H52" s="1244"/>
      <c r="I52" s="1248"/>
      <c r="J52" s="1248"/>
      <c r="K52" s="1217"/>
      <c r="L52" s="1217"/>
      <c r="M52" s="1217"/>
      <c r="N52" s="1217"/>
      <c r="O52" s="1217"/>
    </row>
    <row r="53" spans="1:17" x14ac:dyDescent="0.15">
      <c r="A53" s="355"/>
      <c r="B53" s="248"/>
      <c r="C53" s="244"/>
      <c r="D53" s="244"/>
      <c r="E53" s="244"/>
      <c r="F53" s="244"/>
      <c r="G53" s="1243"/>
      <c r="H53" s="1244"/>
      <c r="I53" s="1227" t="s">
        <v>552</v>
      </c>
      <c r="J53" s="1227"/>
      <c r="K53" s="1252"/>
      <c r="L53" s="1252"/>
      <c r="M53" s="1252"/>
      <c r="N53" s="1252"/>
      <c r="O53" s="1252"/>
    </row>
    <row r="54" spans="1:17" x14ac:dyDescent="0.15">
      <c r="A54" s="355"/>
      <c r="B54" s="248"/>
      <c r="C54" s="244"/>
      <c r="D54" s="244"/>
      <c r="E54" s="244"/>
      <c r="F54" s="244"/>
      <c r="G54" s="1245"/>
      <c r="H54" s="1246"/>
      <c r="I54" s="1227"/>
      <c r="J54" s="1227"/>
      <c r="K54" s="1250"/>
      <c r="L54" s="1250"/>
      <c r="M54" s="1250"/>
      <c r="N54" s="1250"/>
      <c r="O54" s="1250"/>
    </row>
    <row r="55" spans="1:17" x14ac:dyDescent="0.15">
      <c r="A55" s="355"/>
      <c r="B55" s="248"/>
      <c r="C55" s="244"/>
      <c r="D55" s="244"/>
      <c r="E55" s="244"/>
      <c r="F55" s="244"/>
      <c r="G55" s="1221" t="s">
        <v>553</v>
      </c>
      <c r="H55" s="1222"/>
      <c r="I55" s="1227" t="s">
        <v>551</v>
      </c>
      <c r="J55" s="1227"/>
      <c r="K55" s="1251"/>
      <c r="L55" s="1251"/>
      <c r="M55" s="1251"/>
      <c r="N55" s="1251"/>
      <c r="O55" s="1251"/>
    </row>
    <row r="56" spans="1:17" x14ac:dyDescent="0.15">
      <c r="A56" s="355"/>
      <c r="B56" s="248"/>
      <c r="C56" s="244"/>
      <c r="D56" s="244"/>
      <c r="E56" s="244"/>
      <c r="F56" s="244"/>
      <c r="G56" s="1223"/>
      <c r="H56" s="1224"/>
      <c r="I56" s="1227"/>
      <c r="J56" s="1227"/>
      <c r="K56" s="1217"/>
      <c r="L56" s="1217"/>
      <c r="M56" s="1217"/>
      <c r="N56" s="1217"/>
      <c r="O56" s="1217"/>
    </row>
    <row r="57" spans="1:17" s="355" customFormat="1" x14ac:dyDescent="0.15">
      <c r="B57" s="356"/>
      <c r="C57" s="352"/>
      <c r="D57" s="352"/>
      <c r="E57" s="352"/>
      <c r="F57" s="352"/>
      <c r="G57" s="1223"/>
      <c r="H57" s="1224"/>
      <c r="I57" s="1219" t="s">
        <v>552</v>
      </c>
      <c r="J57" s="1219"/>
      <c r="K57" s="1252"/>
      <c r="L57" s="1252"/>
      <c r="M57" s="1252"/>
      <c r="N57" s="1252"/>
      <c r="O57" s="1252"/>
      <c r="P57" s="357"/>
      <c r="Q57" s="356"/>
    </row>
    <row r="58" spans="1:17" s="355" customFormat="1" x14ac:dyDescent="0.15">
      <c r="A58" s="243"/>
      <c r="B58" s="356"/>
      <c r="C58" s="352"/>
      <c r="D58" s="352"/>
      <c r="E58" s="352"/>
      <c r="F58" s="352"/>
      <c r="G58" s="1225"/>
      <c r="H58" s="1226"/>
      <c r="I58" s="1219"/>
      <c r="J58" s="1219"/>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29" t="s">
        <v>557</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38"/>
      <c r="H72" s="1239"/>
      <c r="I72" s="1239"/>
      <c r="J72" s="1240"/>
      <c r="K72" s="354" t="s">
        <v>517</v>
      </c>
      <c r="L72" s="354" t="s">
        <v>518</v>
      </c>
      <c r="M72" s="354" t="s">
        <v>519</v>
      </c>
      <c r="N72" s="354" t="s">
        <v>520</v>
      </c>
      <c r="O72" s="354" t="s">
        <v>521</v>
      </c>
    </row>
    <row r="73" spans="2:30" x14ac:dyDescent="0.15">
      <c r="B73" s="248"/>
      <c r="C73" s="244"/>
      <c r="D73" s="244"/>
      <c r="E73" s="244"/>
      <c r="F73" s="244"/>
      <c r="G73" s="1241" t="s">
        <v>550</v>
      </c>
      <c r="H73" s="1242"/>
      <c r="I73" s="1247" t="s">
        <v>551</v>
      </c>
      <c r="J73" s="1247"/>
      <c r="K73" s="1228">
        <v>0.8</v>
      </c>
      <c r="L73" s="1228"/>
      <c r="M73" s="1217"/>
      <c r="N73" s="1217"/>
      <c r="O73" s="1217"/>
      <c r="S73" s="243">
        <v>9.9</v>
      </c>
    </row>
    <row r="74" spans="2:30" x14ac:dyDescent="0.15">
      <c r="B74" s="248"/>
      <c r="C74" s="244"/>
      <c r="D74" s="244"/>
      <c r="E74" s="244"/>
      <c r="F74" s="244"/>
      <c r="G74" s="1243"/>
      <c r="H74" s="1244"/>
      <c r="I74" s="1248"/>
      <c r="J74" s="1248"/>
      <c r="K74" s="1228"/>
      <c r="L74" s="1228"/>
      <c r="M74" s="1217"/>
      <c r="N74" s="1217"/>
      <c r="O74" s="1217"/>
    </row>
    <row r="75" spans="2:30" x14ac:dyDescent="0.15">
      <c r="B75" s="248"/>
      <c r="C75" s="244"/>
      <c r="D75" s="244"/>
      <c r="E75" s="244"/>
      <c r="F75" s="244"/>
      <c r="G75" s="1243"/>
      <c r="H75" s="1244"/>
      <c r="I75" s="1227" t="s">
        <v>556</v>
      </c>
      <c r="J75" s="1227"/>
      <c r="K75" s="1249">
        <v>6</v>
      </c>
      <c r="L75" s="1249">
        <v>4.9000000000000004</v>
      </c>
      <c r="M75" s="1249">
        <v>3.5</v>
      </c>
      <c r="N75" s="1249">
        <v>2.8</v>
      </c>
      <c r="O75" s="1249">
        <v>3.2</v>
      </c>
      <c r="U75" s="243">
        <v>81.2</v>
      </c>
      <c r="W75" s="243">
        <v>87.2</v>
      </c>
      <c r="Y75" s="243">
        <v>99.8</v>
      </c>
      <c r="AA75" s="243">
        <v>109.5</v>
      </c>
      <c r="AC75" s="243">
        <v>115.2</v>
      </c>
    </row>
    <row r="76" spans="2:30" x14ac:dyDescent="0.15">
      <c r="B76" s="248"/>
      <c r="C76" s="244"/>
      <c r="D76" s="244"/>
      <c r="E76" s="244"/>
      <c r="F76" s="244"/>
      <c r="G76" s="1245"/>
      <c r="H76" s="1246"/>
      <c r="I76" s="1227"/>
      <c r="J76" s="1227"/>
      <c r="K76" s="1250"/>
      <c r="L76" s="1250"/>
      <c r="M76" s="1250"/>
      <c r="N76" s="1250"/>
      <c r="O76" s="1250"/>
    </row>
    <row r="77" spans="2:30" x14ac:dyDescent="0.15">
      <c r="B77" s="248"/>
      <c r="C77" s="244"/>
      <c r="D77" s="244"/>
      <c r="E77" s="244"/>
      <c r="F77" s="244"/>
      <c r="G77" s="1221" t="s">
        <v>553</v>
      </c>
      <c r="H77" s="1222"/>
      <c r="I77" s="1227" t="s">
        <v>551</v>
      </c>
      <c r="J77" s="1227"/>
      <c r="K77" s="1228">
        <v>40.200000000000003</v>
      </c>
      <c r="L77" s="1228">
        <v>30.7</v>
      </c>
      <c r="M77" s="1217">
        <v>22.3</v>
      </c>
      <c r="N77" s="1217">
        <v>20.3</v>
      </c>
      <c r="O77" s="1217">
        <v>13</v>
      </c>
      <c r="R77" s="243">
        <v>12.3</v>
      </c>
      <c r="T77" s="243">
        <v>11.1</v>
      </c>
    </row>
    <row r="78" spans="2:30" x14ac:dyDescent="0.15">
      <c r="B78" s="248"/>
      <c r="C78" s="244"/>
      <c r="D78" s="244"/>
      <c r="E78" s="244"/>
      <c r="F78" s="244"/>
      <c r="G78" s="1223"/>
      <c r="H78" s="1224"/>
      <c r="I78" s="1227"/>
      <c r="J78" s="1227"/>
      <c r="K78" s="1228"/>
      <c r="L78" s="1228"/>
      <c r="M78" s="1217"/>
      <c r="N78" s="1217"/>
      <c r="O78" s="1217"/>
    </row>
    <row r="79" spans="2:30" x14ac:dyDescent="0.15">
      <c r="B79" s="248"/>
      <c r="C79" s="244"/>
      <c r="D79" s="244"/>
      <c r="E79" s="244"/>
      <c r="F79" s="244"/>
      <c r="G79" s="1223"/>
      <c r="H79" s="1224"/>
      <c r="I79" s="1218" t="s">
        <v>556</v>
      </c>
      <c r="J79" s="1219"/>
      <c r="K79" s="1220">
        <v>10.1</v>
      </c>
      <c r="L79" s="1220">
        <v>9.1999999999999993</v>
      </c>
      <c r="M79" s="1220">
        <v>8.5</v>
      </c>
      <c r="N79" s="1220">
        <v>7.7</v>
      </c>
      <c r="O79" s="1220">
        <v>6.8</v>
      </c>
      <c r="V79" s="243">
        <v>53.5</v>
      </c>
      <c r="X79" s="243">
        <v>48.2</v>
      </c>
      <c r="Z79" s="243">
        <v>34.200000000000003</v>
      </c>
      <c r="AB79" s="243">
        <v>30.3</v>
      </c>
      <c r="AD79" s="243">
        <v>28.9</v>
      </c>
    </row>
    <row r="80" spans="2:30" x14ac:dyDescent="0.15">
      <c r="B80" s="248"/>
      <c r="C80" s="244"/>
      <c r="D80" s="244"/>
      <c r="E80" s="244"/>
      <c r="F80" s="244"/>
      <c r="G80" s="1225"/>
      <c r="H80" s="1226"/>
      <c r="I80" s="1219"/>
      <c r="J80" s="1219"/>
      <c r="K80" s="1220"/>
      <c r="L80" s="1220"/>
      <c r="M80" s="1220"/>
      <c r="N80" s="1220"/>
      <c r="O80" s="122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56987</v>
      </c>
      <c r="E3" s="116"/>
      <c r="F3" s="117">
        <v>42839</v>
      </c>
      <c r="G3" s="118"/>
      <c r="H3" s="119"/>
    </row>
    <row r="4" spans="1:8" x14ac:dyDescent="0.15">
      <c r="A4" s="120"/>
      <c r="B4" s="121"/>
      <c r="C4" s="122"/>
      <c r="D4" s="123">
        <v>11846</v>
      </c>
      <c r="E4" s="124"/>
      <c r="F4" s="125">
        <v>22027</v>
      </c>
      <c r="G4" s="126"/>
      <c r="H4" s="127"/>
    </row>
    <row r="5" spans="1:8" x14ac:dyDescent="0.15">
      <c r="A5" s="108" t="s">
        <v>511</v>
      </c>
      <c r="B5" s="113"/>
      <c r="C5" s="114"/>
      <c r="D5" s="115">
        <v>27536</v>
      </c>
      <c r="E5" s="116"/>
      <c r="F5" s="117">
        <v>46819</v>
      </c>
      <c r="G5" s="118"/>
      <c r="H5" s="119"/>
    </row>
    <row r="6" spans="1:8" x14ac:dyDescent="0.15">
      <c r="A6" s="120"/>
      <c r="B6" s="121"/>
      <c r="C6" s="122"/>
      <c r="D6" s="123">
        <v>15299</v>
      </c>
      <c r="E6" s="124"/>
      <c r="F6" s="125">
        <v>24121</v>
      </c>
      <c r="G6" s="126"/>
      <c r="H6" s="127"/>
    </row>
    <row r="7" spans="1:8" x14ac:dyDescent="0.15">
      <c r="A7" s="108" t="s">
        <v>512</v>
      </c>
      <c r="B7" s="113"/>
      <c r="C7" s="114"/>
      <c r="D7" s="115">
        <v>31769</v>
      </c>
      <c r="E7" s="116"/>
      <c r="F7" s="117">
        <v>53270</v>
      </c>
      <c r="G7" s="118"/>
      <c r="H7" s="119"/>
    </row>
    <row r="8" spans="1:8" x14ac:dyDescent="0.15">
      <c r="A8" s="120"/>
      <c r="B8" s="121"/>
      <c r="C8" s="122"/>
      <c r="D8" s="123">
        <v>21661</v>
      </c>
      <c r="E8" s="124"/>
      <c r="F8" s="125">
        <v>24316</v>
      </c>
      <c r="G8" s="126"/>
      <c r="H8" s="127"/>
    </row>
    <row r="9" spans="1:8" x14ac:dyDescent="0.15">
      <c r="A9" s="108" t="s">
        <v>513</v>
      </c>
      <c r="B9" s="113"/>
      <c r="C9" s="114"/>
      <c r="D9" s="115">
        <v>24671</v>
      </c>
      <c r="E9" s="116"/>
      <c r="F9" s="117">
        <v>53292</v>
      </c>
      <c r="G9" s="118"/>
      <c r="H9" s="119"/>
    </row>
    <row r="10" spans="1:8" x14ac:dyDescent="0.15">
      <c r="A10" s="120"/>
      <c r="B10" s="121"/>
      <c r="C10" s="122"/>
      <c r="D10" s="123">
        <v>9684</v>
      </c>
      <c r="E10" s="124"/>
      <c r="F10" s="125">
        <v>28900</v>
      </c>
      <c r="G10" s="126"/>
      <c r="H10" s="127"/>
    </row>
    <row r="11" spans="1:8" x14ac:dyDescent="0.15">
      <c r="A11" s="108" t="s">
        <v>514</v>
      </c>
      <c r="B11" s="113"/>
      <c r="C11" s="114"/>
      <c r="D11" s="115">
        <v>23243</v>
      </c>
      <c r="E11" s="116"/>
      <c r="F11" s="117">
        <v>49919</v>
      </c>
      <c r="G11" s="118"/>
      <c r="H11" s="119"/>
    </row>
    <row r="12" spans="1:8" x14ac:dyDescent="0.15">
      <c r="A12" s="120"/>
      <c r="B12" s="121"/>
      <c r="C12" s="128"/>
      <c r="D12" s="123">
        <v>6242</v>
      </c>
      <c r="E12" s="124"/>
      <c r="F12" s="125">
        <v>26398</v>
      </c>
      <c r="G12" s="126"/>
      <c r="H12" s="127"/>
    </row>
    <row r="13" spans="1:8" x14ac:dyDescent="0.15">
      <c r="A13" s="108"/>
      <c r="B13" s="113"/>
      <c r="C13" s="129"/>
      <c r="D13" s="130">
        <v>32841</v>
      </c>
      <c r="E13" s="131"/>
      <c r="F13" s="132">
        <v>49228</v>
      </c>
      <c r="G13" s="133"/>
      <c r="H13" s="119"/>
    </row>
    <row r="14" spans="1:8" x14ac:dyDescent="0.15">
      <c r="A14" s="120"/>
      <c r="B14" s="121"/>
      <c r="C14" s="122"/>
      <c r="D14" s="123">
        <v>12946</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6.15</v>
      </c>
      <c r="C19" s="134">
        <f>ROUND(VALUE(SUBSTITUTE(実質収支比率等に係る経年分析!G$48,"▲","-")),2)</f>
        <v>10.18</v>
      </c>
      <c r="D19" s="134">
        <f>ROUND(VALUE(SUBSTITUTE(実質収支比率等に係る経年分析!H$48,"▲","-")),2)</f>
        <v>11.04</v>
      </c>
      <c r="E19" s="134">
        <f>ROUND(VALUE(SUBSTITUTE(実質収支比率等に係る経年分析!I$48,"▲","-")),2)</f>
        <v>5.66</v>
      </c>
      <c r="F19" s="134">
        <f>ROUND(VALUE(SUBSTITUTE(実質収支比率等に係る経年分析!J$48,"▲","-")),2)</f>
        <v>10.93</v>
      </c>
    </row>
    <row r="20" spans="1:11" x14ac:dyDescent="0.15">
      <c r="A20" s="134" t="s">
        <v>43</v>
      </c>
      <c r="B20" s="134">
        <f>ROUND(VALUE(SUBSTITUTE(実質収支比率等に係る経年分析!F$47,"▲","-")),2)</f>
        <v>32.340000000000003</v>
      </c>
      <c r="C20" s="134">
        <f>ROUND(VALUE(SUBSTITUTE(実質収支比率等に係る経年分析!G$47,"▲","-")),2)</f>
        <v>37.65</v>
      </c>
      <c r="D20" s="134">
        <f>ROUND(VALUE(SUBSTITUTE(実質収支比率等に係る経年分析!H$47,"▲","-")),2)</f>
        <v>47.08</v>
      </c>
      <c r="E20" s="134">
        <f>ROUND(VALUE(SUBSTITUTE(実質収支比率等に係る経年分析!I$47,"▲","-")),2)</f>
        <v>51.02</v>
      </c>
      <c r="F20" s="134">
        <f>ROUND(VALUE(SUBSTITUTE(実質収支比率等に係る経年分析!J$47,"▲","-")),2)</f>
        <v>56.6</v>
      </c>
    </row>
    <row r="21" spans="1:11" x14ac:dyDescent="0.15">
      <c r="A21" s="134" t="s">
        <v>44</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9.27</v>
      </c>
      <c r="D21" s="134">
        <f>IF(ISNUMBER(VALUE(SUBSTITUTE(実質収支比率等に係る経年分析!H$49,"▲","-"))),ROUND(VALUE(SUBSTITUTE(実質収支比率等に係る経年分析!H$49,"▲","-")),2),NA())</f>
        <v>11.77</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12.29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北島町介護保険（サービス事業勘定）特別会計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北島町後期高齢者医療特別会計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北島町特別会計公共下水道事業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北島町介護保険（保険事業勘定）特別会計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2.4900000000000002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3.14</v>
      </c>
    </row>
    <row r="34" spans="1:16" x14ac:dyDescent="0.15">
      <c r="A34" s="135" t="str">
        <f>IF(連結実質赤字比率に係る赤字・黒字の構成分析!C$36="",NA(),連結実質赤字比率に係る赤字・黒字の構成分析!C$36)</f>
        <v>北島町国民健康保険（保険事業勘定）特別会計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10.93</v>
      </c>
    </row>
    <row r="36" spans="1:16" x14ac:dyDescent="0.15">
      <c r="A36" s="135" t="str">
        <f>IF(連結実質赤字比率に係る赤字・黒字の構成分析!C$34="",NA(),連結実質赤字比率に係る赤字・黒字の構成分析!C$34)</f>
        <v>北島町水道事業会計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482</v>
      </c>
      <c r="E42" s="136"/>
      <c r="F42" s="136"/>
      <c r="G42" s="136">
        <f>'実質公債費比率（分子）の構造'!L$52</f>
        <v>480</v>
      </c>
      <c r="H42" s="136"/>
      <c r="I42" s="136"/>
      <c r="J42" s="136">
        <f>'実質公債費比率（分子）の構造'!M$52</f>
        <v>524</v>
      </c>
      <c r="K42" s="136"/>
      <c r="L42" s="136"/>
      <c r="M42" s="136">
        <f>'実質公債費比率（分子）の構造'!N$52</f>
        <v>536</v>
      </c>
      <c r="N42" s="136"/>
      <c r="O42" s="136"/>
      <c r="P42" s="136">
        <f>'実質公債費比率（分子）の構造'!O$52</f>
        <v>509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32</v>
      </c>
      <c r="C45" s="136"/>
      <c r="D45" s="136"/>
      <c r="E45" s="136">
        <f>'実質公債費比率（分子）の構造'!L$49</f>
        <v>32</v>
      </c>
      <c r="F45" s="136"/>
      <c r="G45" s="136"/>
      <c r="H45" s="136">
        <f>'実質公債費比率（分子）の構造'!M$49</f>
        <v>32</v>
      </c>
      <c r="I45" s="136"/>
      <c r="J45" s="136"/>
      <c r="K45" s="136">
        <f>'実質公債費比率（分子）の構造'!N$49</f>
        <v>41</v>
      </c>
      <c r="L45" s="136"/>
      <c r="M45" s="136"/>
      <c r="N45" s="136">
        <f>'実質公債費比率（分子）の構造'!O$49</f>
        <v>41</v>
      </c>
      <c r="O45" s="136"/>
      <c r="P45" s="136"/>
    </row>
    <row r="46" spans="1:16" x14ac:dyDescent="0.15">
      <c r="A46" s="136" t="s">
        <v>55</v>
      </c>
      <c r="B46" s="136">
        <f>'実質公債費比率（分子）の構造'!K$48</f>
        <v>59</v>
      </c>
      <c r="C46" s="136"/>
      <c r="D46" s="136"/>
      <c r="E46" s="136">
        <f>'実質公債費比率（分子）の構造'!L$48</f>
        <v>68</v>
      </c>
      <c r="F46" s="136"/>
      <c r="G46" s="136"/>
      <c r="H46" s="136">
        <f>'実質公債費比率（分子）の構造'!M$48</f>
        <v>74</v>
      </c>
      <c r="I46" s="136"/>
      <c r="J46" s="136"/>
      <c r="K46" s="136">
        <f>'実質公債費比率（分子）の構造'!N$48</f>
        <v>80</v>
      </c>
      <c r="L46" s="136"/>
      <c r="M46" s="136"/>
      <c r="N46" s="136">
        <f>'実質公債費比率（分子）の構造'!O$48</f>
        <v>89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609</v>
      </c>
      <c r="C49" s="136"/>
      <c r="D49" s="136"/>
      <c r="E49" s="136">
        <f>'実質公債費比率（分子）の構造'!L$45</f>
        <v>504</v>
      </c>
      <c r="F49" s="136"/>
      <c r="G49" s="136"/>
      <c r="H49" s="136">
        <f>'実質公債費比率（分子）の構造'!M$45</f>
        <v>493</v>
      </c>
      <c r="I49" s="136"/>
      <c r="J49" s="136"/>
      <c r="K49" s="136">
        <f>'実質公債費比率（分子）の構造'!N$45</f>
        <v>552</v>
      </c>
      <c r="L49" s="136"/>
      <c r="M49" s="136"/>
      <c r="N49" s="136">
        <f>'実質公債費比率（分子）の構造'!O$45</f>
        <v>564</v>
      </c>
      <c r="O49" s="136"/>
      <c r="P49" s="136"/>
    </row>
    <row r="50" spans="1:16" x14ac:dyDescent="0.15">
      <c r="A50" s="136" t="s">
        <v>59</v>
      </c>
      <c r="B50" s="136" t="e">
        <f>NA()</f>
        <v>#N/A</v>
      </c>
      <c r="C50" s="136">
        <f>IF(ISNUMBER('実質公債費比率（分子）の構造'!K$53),'実質公債費比率（分子）の構造'!K$53,NA())</f>
        <v>218</v>
      </c>
      <c r="D50" s="136" t="e">
        <f>NA()</f>
        <v>#N/A</v>
      </c>
      <c r="E50" s="136" t="e">
        <f>NA()</f>
        <v>#N/A</v>
      </c>
      <c r="F50" s="136">
        <f>IF(ISNUMBER('実質公債費比率（分子）の構造'!L$53),'実質公債費比率（分子）の構造'!L$53,NA())</f>
        <v>124</v>
      </c>
      <c r="G50" s="136" t="e">
        <f>NA()</f>
        <v>#N/A</v>
      </c>
      <c r="H50" s="136" t="e">
        <f>NA()</f>
        <v>#N/A</v>
      </c>
      <c r="I50" s="136">
        <f>IF(ISNUMBER('実質公債費比率（分子）の構造'!M$53),'実質公債費比率（分子）の構造'!M$53,NA())</f>
        <v>75</v>
      </c>
      <c r="J50" s="136" t="e">
        <f>NA()</f>
        <v>#N/A</v>
      </c>
      <c r="K50" s="136" t="e">
        <f>NA()</f>
        <v>#N/A</v>
      </c>
      <c r="L50" s="136">
        <f>IF(ISNUMBER('実質公債費比率（分子）の構造'!N$53),'実質公債費比率（分子）の構造'!N$53,NA())</f>
        <v>137</v>
      </c>
      <c r="M50" s="136" t="e">
        <f>NA()</f>
        <v>#N/A</v>
      </c>
      <c r="N50" s="136" t="e">
        <f>NA()</f>
        <v>#N/A</v>
      </c>
      <c r="O50" s="136">
        <f>IF(ISNUMBER('実質公債費比率（分子）の構造'!O$53),'実質公債費比率（分子）の構造'!O$53,NA())</f>
        <v>185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5502</v>
      </c>
      <c r="E56" s="135"/>
      <c r="F56" s="135"/>
      <c r="G56" s="135">
        <f>'将来負担比率（分子）の構造'!J$51</f>
        <v>5501</v>
      </c>
      <c r="H56" s="135"/>
      <c r="I56" s="135"/>
      <c r="J56" s="135">
        <f>'将来負担比率（分子）の構造'!K$51</f>
        <v>5522</v>
      </c>
      <c r="K56" s="135"/>
      <c r="L56" s="135"/>
      <c r="M56" s="135">
        <f>'将来負担比率（分子）の構造'!L$51</f>
        <v>5566</v>
      </c>
      <c r="N56" s="135"/>
      <c r="O56" s="135"/>
      <c r="P56" s="135">
        <f>'将来負担比率（分子）の構造'!M$51</f>
        <v>5304</v>
      </c>
    </row>
    <row r="57" spans="1:16" x14ac:dyDescent="0.15">
      <c r="A57" s="135" t="s">
        <v>35</v>
      </c>
      <c r="B57" s="135"/>
      <c r="C57" s="135"/>
      <c r="D57" s="135">
        <f>'将来負担比率（分子）の構造'!I$50</f>
        <v>176</v>
      </c>
      <c r="E57" s="135"/>
      <c r="F57" s="135"/>
      <c r="G57" s="135">
        <f>'将来負担比率（分子）の構造'!J$50</f>
        <v>179</v>
      </c>
      <c r="H57" s="135"/>
      <c r="I57" s="135"/>
      <c r="J57" s="135">
        <f>'将来負担比率（分子）の構造'!K$50</f>
        <v>195</v>
      </c>
      <c r="K57" s="135"/>
      <c r="L57" s="135"/>
      <c r="M57" s="135">
        <f>'将来負担比率（分子）の構造'!L$50</f>
        <v>187</v>
      </c>
      <c r="N57" s="135"/>
      <c r="O57" s="135"/>
      <c r="P57" s="135">
        <f>'将来負担比率（分子）の構造'!M$50</f>
        <v>167</v>
      </c>
    </row>
    <row r="58" spans="1:16" x14ac:dyDescent="0.15">
      <c r="A58" s="135" t="s">
        <v>34</v>
      </c>
      <c r="B58" s="135"/>
      <c r="C58" s="135"/>
      <c r="D58" s="135">
        <f>'将来負担比率（分子）の構造'!I$49</f>
        <v>3413</v>
      </c>
      <c r="E58" s="135"/>
      <c r="F58" s="135"/>
      <c r="G58" s="135">
        <f>'将来負担比率（分子）の構造'!J$49</f>
        <v>3718</v>
      </c>
      <c r="H58" s="135"/>
      <c r="I58" s="135"/>
      <c r="J58" s="135">
        <f>'将来負担比率（分子）の構造'!K$49</f>
        <v>4142</v>
      </c>
      <c r="K58" s="135"/>
      <c r="L58" s="135"/>
      <c r="M58" s="135">
        <f>'将来負担比率（分子）の構造'!L$49</f>
        <v>4566</v>
      </c>
      <c r="N58" s="135"/>
      <c r="O58" s="135"/>
      <c r="P58" s="135">
        <f>'将来負担比率（分子）の構造'!M$49</f>
        <v>4687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802</v>
      </c>
      <c r="C62" s="135"/>
      <c r="D62" s="135"/>
      <c r="E62" s="135">
        <f>'将来負担比率（分子）の構造'!J$45</f>
        <v>753</v>
      </c>
      <c r="F62" s="135"/>
      <c r="G62" s="135"/>
      <c r="H62" s="135">
        <f>'将来負担比率（分子）の構造'!K$45</f>
        <v>792</v>
      </c>
      <c r="I62" s="135"/>
      <c r="J62" s="135"/>
      <c r="K62" s="135">
        <f>'将来負担比率（分子）の構造'!L$45</f>
        <v>656</v>
      </c>
      <c r="L62" s="135"/>
      <c r="M62" s="135"/>
      <c r="N62" s="135">
        <f>'将来負担比率（分子）の構造'!M$45</f>
        <v>593</v>
      </c>
      <c r="O62" s="135"/>
      <c r="P62" s="135"/>
    </row>
    <row r="63" spans="1:16" x14ac:dyDescent="0.15">
      <c r="A63" s="135" t="s">
        <v>28</v>
      </c>
      <c r="B63" s="135">
        <f>'将来負担比率（分子）の構造'!I$44</f>
        <v>532</v>
      </c>
      <c r="C63" s="135"/>
      <c r="D63" s="135"/>
      <c r="E63" s="135">
        <f>'将来負担比率（分子）の構造'!J$44</f>
        <v>515</v>
      </c>
      <c r="F63" s="135"/>
      <c r="G63" s="135"/>
      <c r="H63" s="135">
        <f>'将来負担比率（分子）の構造'!K$44</f>
        <v>491</v>
      </c>
      <c r="I63" s="135"/>
      <c r="J63" s="135"/>
      <c r="K63" s="135">
        <f>'将来負担比率（分子）の構造'!L$44</f>
        <v>489</v>
      </c>
      <c r="L63" s="135"/>
      <c r="M63" s="135"/>
      <c r="N63" s="135">
        <f>'将来負担比率（分子）の構造'!M$44</f>
        <v>455</v>
      </c>
      <c r="O63" s="135"/>
      <c r="P63" s="135"/>
    </row>
    <row r="64" spans="1:16" x14ac:dyDescent="0.15">
      <c r="A64" s="135" t="s">
        <v>27</v>
      </c>
      <c r="B64" s="135">
        <f>'将来負担比率（分子）の構造'!I$43</f>
        <v>1655</v>
      </c>
      <c r="C64" s="135"/>
      <c r="D64" s="135"/>
      <c r="E64" s="135">
        <f>'将来負担比率（分子）の構造'!J$43</f>
        <v>1699</v>
      </c>
      <c r="F64" s="135"/>
      <c r="G64" s="135"/>
      <c r="H64" s="135">
        <f>'将来負担比率（分子）の構造'!K$43</f>
        <v>1748</v>
      </c>
      <c r="I64" s="135"/>
      <c r="J64" s="135"/>
      <c r="K64" s="135">
        <f>'将来負担比率（分子）の構造'!L$43</f>
        <v>1817</v>
      </c>
      <c r="L64" s="135"/>
      <c r="M64" s="135"/>
      <c r="N64" s="135">
        <f>'将来負担比率（分子）の構造'!M$43</f>
        <v>1910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6134</v>
      </c>
      <c r="C66" s="135"/>
      <c r="D66" s="135"/>
      <c r="E66" s="135">
        <f>'将来負担比率（分子）の構造'!J$41</f>
        <v>6144</v>
      </c>
      <c r="F66" s="135"/>
      <c r="G66" s="135"/>
      <c r="H66" s="135">
        <f>'将来負担比率（分子）の構造'!K$41</f>
        <v>6148</v>
      </c>
      <c r="I66" s="135"/>
      <c r="J66" s="135"/>
      <c r="K66" s="135">
        <f>'将来負担比率（分子）の構造'!L$41</f>
        <v>6055</v>
      </c>
      <c r="L66" s="135"/>
      <c r="M66" s="135"/>
      <c r="N66" s="135">
        <f>'将来負担比率（分子）の構造'!M$41</f>
        <v>5941</v>
      </c>
      <c r="O66" s="135"/>
      <c r="P66" s="135"/>
    </row>
    <row r="67" spans="1:16" x14ac:dyDescent="0.15">
      <c r="A67" s="135" t="s">
        <v>63</v>
      </c>
      <c r="B67" s="135" t="e">
        <f>NA()</f>
        <v>#N/A</v>
      </c>
      <c r="C67" s="135">
        <f>IF(ISNUMBER('将来負担比率（分子）の構造'!I$52), IF('将来負担比率（分子）の構造'!I$52 &lt; 0, 0, '将来負担比率（分子）の構造'!I$52), NA())</f>
        <v>32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3074982</v>
      </c>
      <c r="S5" s="669"/>
      <c r="T5" s="669"/>
      <c r="U5" s="669"/>
      <c r="V5" s="669"/>
      <c r="W5" s="669"/>
      <c r="X5" s="669"/>
      <c r="Y5" s="716"/>
      <c r="Z5" s="729">
        <v>41</v>
      </c>
      <c r="AA5" s="729"/>
      <c r="AB5" s="729"/>
      <c r="AC5" s="729"/>
      <c r="AD5" s="730">
        <v>3037158</v>
      </c>
      <c r="AE5" s="730"/>
      <c r="AF5" s="730"/>
      <c r="AG5" s="730"/>
      <c r="AH5" s="730"/>
      <c r="AI5" s="730"/>
      <c r="AJ5" s="730"/>
      <c r="AK5" s="730"/>
      <c r="AL5" s="717">
        <v>67.400000000000006</v>
      </c>
      <c r="AM5" s="686"/>
      <c r="AN5" s="686"/>
      <c r="AO5" s="718"/>
      <c r="AP5" s="705" t="s">
        <v>205</v>
      </c>
      <c r="AQ5" s="706"/>
      <c r="AR5" s="706"/>
      <c r="AS5" s="706"/>
      <c r="AT5" s="706"/>
      <c r="AU5" s="706"/>
      <c r="AV5" s="706"/>
      <c r="AW5" s="706"/>
      <c r="AX5" s="706"/>
      <c r="AY5" s="706"/>
      <c r="AZ5" s="706"/>
      <c r="BA5" s="706"/>
      <c r="BB5" s="706"/>
      <c r="BC5" s="706"/>
      <c r="BD5" s="706"/>
      <c r="BE5" s="706"/>
      <c r="BF5" s="707"/>
      <c r="BG5" s="618">
        <v>3037158</v>
      </c>
      <c r="BH5" s="619"/>
      <c r="BI5" s="619"/>
      <c r="BJ5" s="619"/>
      <c r="BK5" s="619"/>
      <c r="BL5" s="619"/>
      <c r="BM5" s="619"/>
      <c r="BN5" s="620"/>
      <c r="BO5" s="671">
        <v>98.8</v>
      </c>
      <c r="BP5" s="671"/>
      <c r="BQ5" s="671"/>
      <c r="BR5" s="671"/>
      <c r="BS5" s="672">
        <v>39191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58885</v>
      </c>
      <c r="S6" s="619"/>
      <c r="T6" s="619"/>
      <c r="U6" s="619"/>
      <c r="V6" s="619"/>
      <c r="W6" s="619"/>
      <c r="X6" s="619"/>
      <c r="Y6" s="620"/>
      <c r="Z6" s="671">
        <v>0.8</v>
      </c>
      <c r="AA6" s="671"/>
      <c r="AB6" s="671"/>
      <c r="AC6" s="671"/>
      <c r="AD6" s="672">
        <v>58885</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3037158</v>
      </c>
      <c r="BH6" s="619"/>
      <c r="BI6" s="619"/>
      <c r="BJ6" s="619"/>
      <c r="BK6" s="619"/>
      <c r="BL6" s="619"/>
      <c r="BM6" s="619"/>
      <c r="BN6" s="620"/>
      <c r="BO6" s="671">
        <v>98.8</v>
      </c>
      <c r="BP6" s="671"/>
      <c r="BQ6" s="671"/>
      <c r="BR6" s="671"/>
      <c r="BS6" s="672">
        <v>39191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91618</v>
      </c>
      <c r="CS6" s="619"/>
      <c r="CT6" s="619"/>
      <c r="CU6" s="619"/>
      <c r="CV6" s="619"/>
      <c r="CW6" s="619"/>
      <c r="CX6" s="619"/>
      <c r="CY6" s="620"/>
      <c r="CZ6" s="671">
        <v>1.3</v>
      </c>
      <c r="DA6" s="671"/>
      <c r="DB6" s="671"/>
      <c r="DC6" s="671"/>
      <c r="DD6" s="624" t="s">
        <v>212</v>
      </c>
      <c r="DE6" s="619"/>
      <c r="DF6" s="619"/>
      <c r="DG6" s="619"/>
      <c r="DH6" s="619"/>
      <c r="DI6" s="619"/>
      <c r="DJ6" s="619"/>
      <c r="DK6" s="619"/>
      <c r="DL6" s="619"/>
      <c r="DM6" s="619"/>
      <c r="DN6" s="619"/>
      <c r="DO6" s="619"/>
      <c r="DP6" s="620"/>
      <c r="DQ6" s="624">
        <v>91618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7474</v>
      </c>
      <c r="S7" s="619"/>
      <c r="T7" s="619"/>
      <c r="U7" s="619"/>
      <c r="V7" s="619"/>
      <c r="W7" s="619"/>
      <c r="X7" s="619"/>
      <c r="Y7" s="620"/>
      <c r="Z7" s="671">
        <v>0.1</v>
      </c>
      <c r="AA7" s="671"/>
      <c r="AB7" s="671"/>
      <c r="AC7" s="671"/>
      <c r="AD7" s="672">
        <v>7474</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1464401</v>
      </c>
      <c r="BH7" s="619"/>
      <c r="BI7" s="619"/>
      <c r="BJ7" s="619"/>
      <c r="BK7" s="619"/>
      <c r="BL7" s="619"/>
      <c r="BM7" s="619"/>
      <c r="BN7" s="620"/>
      <c r="BO7" s="671">
        <v>47.6</v>
      </c>
      <c r="BP7" s="671"/>
      <c r="BQ7" s="671"/>
      <c r="BR7" s="671"/>
      <c r="BS7" s="672">
        <v>39191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1094521</v>
      </c>
      <c r="CS7" s="619"/>
      <c r="CT7" s="619"/>
      <c r="CU7" s="619"/>
      <c r="CV7" s="619"/>
      <c r="CW7" s="619"/>
      <c r="CX7" s="619"/>
      <c r="CY7" s="620"/>
      <c r="CZ7" s="671">
        <v>15.7</v>
      </c>
      <c r="DA7" s="671"/>
      <c r="DB7" s="671"/>
      <c r="DC7" s="671"/>
      <c r="DD7" s="624">
        <v>28093</v>
      </c>
      <c r="DE7" s="619"/>
      <c r="DF7" s="619"/>
      <c r="DG7" s="619"/>
      <c r="DH7" s="619"/>
      <c r="DI7" s="619"/>
      <c r="DJ7" s="619"/>
      <c r="DK7" s="619"/>
      <c r="DL7" s="619"/>
      <c r="DM7" s="619"/>
      <c r="DN7" s="619"/>
      <c r="DO7" s="619"/>
      <c r="DP7" s="620"/>
      <c r="DQ7" s="624">
        <v>1004330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32580</v>
      </c>
      <c r="S8" s="619"/>
      <c r="T8" s="619"/>
      <c r="U8" s="619"/>
      <c r="V8" s="619"/>
      <c r="W8" s="619"/>
      <c r="X8" s="619"/>
      <c r="Y8" s="620"/>
      <c r="Z8" s="671">
        <v>0.4</v>
      </c>
      <c r="AA8" s="671"/>
      <c r="AB8" s="671"/>
      <c r="AC8" s="671"/>
      <c r="AD8" s="672">
        <v>32580</v>
      </c>
      <c r="AE8" s="672"/>
      <c r="AF8" s="672"/>
      <c r="AG8" s="672"/>
      <c r="AH8" s="672"/>
      <c r="AI8" s="672"/>
      <c r="AJ8" s="672"/>
      <c r="AK8" s="672"/>
      <c r="AL8" s="641">
        <v>0.7</v>
      </c>
      <c r="AM8" s="673"/>
      <c r="AN8" s="673"/>
      <c r="AO8" s="674"/>
      <c r="AP8" s="615" t="s">
        <v>217</v>
      </c>
      <c r="AQ8" s="616"/>
      <c r="AR8" s="616"/>
      <c r="AS8" s="616"/>
      <c r="AT8" s="616"/>
      <c r="AU8" s="616"/>
      <c r="AV8" s="616"/>
      <c r="AW8" s="616"/>
      <c r="AX8" s="616"/>
      <c r="AY8" s="616"/>
      <c r="AZ8" s="616"/>
      <c r="BA8" s="616"/>
      <c r="BB8" s="616"/>
      <c r="BC8" s="616"/>
      <c r="BD8" s="616"/>
      <c r="BE8" s="616"/>
      <c r="BF8" s="617"/>
      <c r="BG8" s="618">
        <v>38126</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2471817</v>
      </c>
      <c r="CS8" s="619"/>
      <c r="CT8" s="619"/>
      <c r="CU8" s="619"/>
      <c r="CV8" s="619"/>
      <c r="CW8" s="619"/>
      <c r="CX8" s="619"/>
      <c r="CY8" s="620"/>
      <c r="CZ8" s="671">
        <v>35.6</v>
      </c>
      <c r="DA8" s="671"/>
      <c r="DB8" s="671"/>
      <c r="DC8" s="671"/>
      <c r="DD8" s="624">
        <v>12030</v>
      </c>
      <c r="DE8" s="619"/>
      <c r="DF8" s="619"/>
      <c r="DG8" s="619"/>
      <c r="DH8" s="619"/>
      <c r="DI8" s="619"/>
      <c r="DJ8" s="619"/>
      <c r="DK8" s="619"/>
      <c r="DL8" s="619"/>
      <c r="DM8" s="619"/>
      <c r="DN8" s="619"/>
      <c r="DO8" s="619"/>
      <c r="DP8" s="620"/>
      <c r="DQ8" s="624">
        <v>1209530</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31754</v>
      </c>
      <c r="S9" s="619"/>
      <c r="T9" s="619"/>
      <c r="U9" s="619"/>
      <c r="V9" s="619"/>
      <c r="W9" s="619"/>
      <c r="X9" s="619"/>
      <c r="Y9" s="620"/>
      <c r="Z9" s="671">
        <v>0.4</v>
      </c>
      <c r="AA9" s="671"/>
      <c r="AB9" s="671"/>
      <c r="AC9" s="671"/>
      <c r="AD9" s="672">
        <v>31754</v>
      </c>
      <c r="AE9" s="672"/>
      <c r="AF9" s="672"/>
      <c r="AG9" s="672"/>
      <c r="AH9" s="672"/>
      <c r="AI9" s="672"/>
      <c r="AJ9" s="672"/>
      <c r="AK9" s="672"/>
      <c r="AL9" s="641">
        <v>0.7</v>
      </c>
      <c r="AM9" s="673"/>
      <c r="AN9" s="673"/>
      <c r="AO9" s="674"/>
      <c r="AP9" s="615" t="s">
        <v>220</v>
      </c>
      <c r="AQ9" s="616"/>
      <c r="AR9" s="616"/>
      <c r="AS9" s="616"/>
      <c r="AT9" s="616"/>
      <c r="AU9" s="616"/>
      <c r="AV9" s="616"/>
      <c r="AW9" s="616"/>
      <c r="AX9" s="616"/>
      <c r="AY9" s="616"/>
      <c r="AZ9" s="616"/>
      <c r="BA9" s="616"/>
      <c r="BB9" s="616"/>
      <c r="BC9" s="616"/>
      <c r="BD9" s="616"/>
      <c r="BE9" s="616"/>
      <c r="BF9" s="617"/>
      <c r="BG9" s="618">
        <v>1115093</v>
      </c>
      <c r="BH9" s="619"/>
      <c r="BI9" s="619"/>
      <c r="BJ9" s="619"/>
      <c r="BK9" s="619"/>
      <c r="BL9" s="619"/>
      <c r="BM9" s="619"/>
      <c r="BN9" s="620"/>
      <c r="BO9" s="671">
        <v>36.299999999999997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713418</v>
      </c>
      <c r="CS9" s="619"/>
      <c r="CT9" s="619"/>
      <c r="CU9" s="619"/>
      <c r="CV9" s="619"/>
      <c r="CW9" s="619"/>
      <c r="CX9" s="619"/>
      <c r="CY9" s="620"/>
      <c r="CZ9" s="671">
        <v>10.3</v>
      </c>
      <c r="DA9" s="671"/>
      <c r="DB9" s="671"/>
      <c r="DC9" s="671"/>
      <c r="DD9" s="624">
        <v>60627</v>
      </c>
      <c r="DE9" s="619"/>
      <c r="DF9" s="619"/>
      <c r="DG9" s="619"/>
      <c r="DH9" s="619"/>
      <c r="DI9" s="619"/>
      <c r="DJ9" s="619"/>
      <c r="DK9" s="619"/>
      <c r="DL9" s="619"/>
      <c r="DM9" s="619"/>
      <c r="DN9" s="619"/>
      <c r="DO9" s="619"/>
      <c r="DP9" s="620"/>
      <c r="DQ9" s="624">
        <v>591685</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391019</v>
      </c>
      <c r="S10" s="619"/>
      <c r="T10" s="619"/>
      <c r="U10" s="619"/>
      <c r="V10" s="619"/>
      <c r="W10" s="619"/>
      <c r="X10" s="619"/>
      <c r="Y10" s="620"/>
      <c r="Z10" s="671">
        <v>5.2</v>
      </c>
      <c r="AA10" s="671"/>
      <c r="AB10" s="671"/>
      <c r="AC10" s="671"/>
      <c r="AD10" s="672">
        <v>391019</v>
      </c>
      <c r="AE10" s="672"/>
      <c r="AF10" s="672"/>
      <c r="AG10" s="672"/>
      <c r="AH10" s="672"/>
      <c r="AI10" s="672"/>
      <c r="AJ10" s="672"/>
      <c r="AK10" s="672"/>
      <c r="AL10" s="641">
        <v>8.6999999999999993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70035</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241147</v>
      </c>
      <c r="BH11" s="619"/>
      <c r="BI11" s="619"/>
      <c r="BJ11" s="619"/>
      <c r="BK11" s="619"/>
      <c r="BL11" s="619"/>
      <c r="BM11" s="619"/>
      <c r="BN11" s="620"/>
      <c r="BO11" s="671">
        <v>7.8</v>
      </c>
      <c r="BP11" s="671"/>
      <c r="BQ11" s="671"/>
      <c r="BR11" s="671"/>
      <c r="BS11" s="624">
        <v>39191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36973</v>
      </c>
      <c r="CS11" s="619"/>
      <c r="CT11" s="619"/>
      <c r="CU11" s="619"/>
      <c r="CV11" s="619"/>
      <c r="CW11" s="619"/>
      <c r="CX11" s="619"/>
      <c r="CY11" s="620"/>
      <c r="CZ11" s="671">
        <v>0.5</v>
      </c>
      <c r="DA11" s="671"/>
      <c r="DB11" s="671"/>
      <c r="DC11" s="671"/>
      <c r="DD11" s="624" t="s">
        <v>108</v>
      </c>
      <c r="DE11" s="619"/>
      <c r="DF11" s="619"/>
      <c r="DG11" s="619"/>
      <c r="DH11" s="619"/>
      <c r="DI11" s="619"/>
      <c r="DJ11" s="619"/>
      <c r="DK11" s="619"/>
      <c r="DL11" s="619"/>
      <c r="DM11" s="619"/>
      <c r="DN11" s="619"/>
      <c r="DO11" s="619"/>
      <c r="DP11" s="620"/>
      <c r="DQ11" s="624">
        <v>30656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1325323</v>
      </c>
      <c r="BH12" s="619"/>
      <c r="BI12" s="619"/>
      <c r="BJ12" s="619"/>
      <c r="BK12" s="619"/>
      <c r="BL12" s="619"/>
      <c r="BM12" s="619"/>
      <c r="BN12" s="620"/>
      <c r="BO12" s="671">
        <v>43.1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163054</v>
      </c>
      <c r="CS12" s="619"/>
      <c r="CT12" s="619"/>
      <c r="CU12" s="619"/>
      <c r="CV12" s="619"/>
      <c r="CW12" s="619"/>
      <c r="CX12" s="619"/>
      <c r="CY12" s="620"/>
      <c r="CZ12" s="671">
        <v>2.2999999999999998</v>
      </c>
      <c r="DA12" s="671"/>
      <c r="DB12" s="671"/>
      <c r="DC12" s="671"/>
      <c r="DD12" s="624" t="s">
        <v>108</v>
      </c>
      <c r="DE12" s="619"/>
      <c r="DF12" s="619"/>
      <c r="DG12" s="619"/>
      <c r="DH12" s="619"/>
      <c r="DI12" s="619"/>
      <c r="DJ12" s="619"/>
      <c r="DK12" s="619"/>
      <c r="DL12" s="619"/>
      <c r="DM12" s="619"/>
      <c r="DN12" s="619"/>
      <c r="DO12" s="619"/>
      <c r="DP12" s="620"/>
      <c r="DQ12" s="624">
        <v>160746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8258</v>
      </c>
      <c r="S13" s="619"/>
      <c r="T13" s="619"/>
      <c r="U13" s="619"/>
      <c r="V13" s="619"/>
      <c r="W13" s="619"/>
      <c r="X13" s="619"/>
      <c r="Y13" s="620"/>
      <c r="Z13" s="671">
        <v>0.1</v>
      </c>
      <c r="AA13" s="671"/>
      <c r="AB13" s="671"/>
      <c r="AC13" s="671"/>
      <c r="AD13" s="672">
        <v>8258</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1319727</v>
      </c>
      <c r="BH13" s="619"/>
      <c r="BI13" s="619"/>
      <c r="BJ13" s="619"/>
      <c r="BK13" s="619"/>
      <c r="BL13" s="619"/>
      <c r="BM13" s="619"/>
      <c r="BN13" s="620"/>
      <c r="BO13" s="671">
        <v>42.9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560864</v>
      </c>
      <c r="CS13" s="619"/>
      <c r="CT13" s="619"/>
      <c r="CU13" s="619"/>
      <c r="CV13" s="619"/>
      <c r="CW13" s="619"/>
      <c r="CX13" s="619"/>
      <c r="CY13" s="620"/>
      <c r="CZ13" s="671">
        <v>8.1</v>
      </c>
      <c r="DA13" s="671"/>
      <c r="DB13" s="671"/>
      <c r="DC13" s="671"/>
      <c r="DD13" s="624">
        <v>203006</v>
      </c>
      <c r="DE13" s="619"/>
      <c r="DF13" s="619"/>
      <c r="DG13" s="619"/>
      <c r="DH13" s="619"/>
      <c r="DI13" s="619"/>
      <c r="DJ13" s="619"/>
      <c r="DK13" s="619"/>
      <c r="DL13" s="619"/>
      <c r="DM13" s="619"/>
      <c r="DN13" s="619"/>
      <c r="DO13" s="619"/>
      <c r="DP13" s="620"/>
      <c r="DQ13" s="624">
        <v>464186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51222</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380179</v>
      </c>
      <c r="CS14" s="619"/>
      <c r="CT14" s="619"/>
      <c r="CU14" s="619"/>
      <c r="CV14" s="619"/>
      <c r="CW14" s="619"/>
      <c r="CX14" s="619"/>
      <c r="CY14" s="620"/>
      <c r="CZ14" s="671">
        <v>5.5</v>
      </c>
      <c r="DA14" s="671"/>
      <c r="DB14" s="671"/>
      <c r="DC14" s="671"/>
      <c r="DD14" s="624">
        <v>12456</v>
      </c>
      <c r="DE14" s="619"/>
      <c r="DF14" s="619"/>
      <c r="DG14" s="619"/>
      <c r="DH14" s="619"/>
      <c r="DI14" s="619"/>
      <c r="DJ14" s="619"/>
      <c r="DK14" s="619"/>
      <c r="DL14" s="619"/>
      <c r="DM14" s="619"/>
      <c r="DN14" s="619"/>
      <c r="DO14" s="619"/>
      <c r="DP14" s="620"/>
      <c r="DQ14" s="624">
        <v>377255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14487</v>
      </c>
      <c r="S15" s="619"/>
      <c r="T15" s="619"/>
      <c r="U15" s="619"/>
      <c r="V15" s="619"/>
      <c r="W15" s="619"/>
      <c r="X15" s="619"/>
      <c r="Y15" s="620"/>
      <c r="Z15" s="671">
        <v>0.2</v>
      </c>
      <c r="AA15" s="671"/>
      <c r="AB15" s="671"/>
      <c r="AC15" s="671"/>
      <c r="AD15" s="672">
        <v>14487</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196212</v>
      </c>
      <c r="BH15" s="619"/>
      <c r="BI15" s="619"/>
      <c r="BJ15" s="619"/>
      <c r="BK15" s="619"/>
      <c r="BL15" s="619"/>
      <c r="BM15" s="619"/>
      <c r="BN15" s="620"/>
      <c r="BO15" s="671">
        <v>6.4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875405</v>
      </c>
      <c r="CS15" s="619"/>
      <c r="CT15" s="619"/>
      <c r="CU15" s="619"/>
      <c r="CV15" s="619"/>
      <c r="CW15" s="619"/>
      <c r="CX15" s="619"/>
      <c r="CY15" s="620"/>
      <c r="CZ15" s="671">
        <v>12.6</v>
      </c>
      <c r="DA15" s="671"/>
      <c r="DB15" s="671"/>
      <c r="DC15" s="671"/>
      <c r="DD15" s="624">
        <v>218470</v>
      </c>
      <c r="DE15" s="619"/>
      <c r="DF15" s="619"/>
      <c r="DG15" s="619"/>
      <c r="DH15" s="619"/>
      <c r="DI15" s="619"/>
      <c r="DJ15" s="619"/>
      <c r="DK15" s="619"/>
      <c r="DL15" s="619"/>
      <c r="DM15" s="619"/>
      <c r="DN15" s="619"/>
      <c r="DO15" s="619"/>
      <c r="DP15" s="620"/>
      <c r="DQ15" s="624">
        <v>691308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1017094</v>
      </c>
      <c r="S16" s="619"/>
      <c r="T16" s="619"/>
      <c r="U16" s="619"/>
      <c r="V16" s="619"/>
      <c r="W16" s="619"/>
      <c r="X16" s="619"/>
      <c r="Y16" s="620"/>
      <c r="Z16" s="671">
        <v>13.6</v>
      </c>
      <c r="AA16" s="671"/>
      <c r="AB16" s="671"/>
      <c r="AC16" s="671"/>
      <c r="AD16" s="672">
        <v>915053</v>
      </c>
      <c r="AE16" s="672"/>
      <c r="AF16" s="672"/>
      <c r="AG16" s="672"/>
      <c r="AH16" s="672"/>
      <c r="AI16" s="672"/>
      <c r="AJ16" s="672"/>
      <c r="AK16" s="672"/>
      <c r="AL16" s="641">
        <v>20.3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915053</v>
      </c>
      <c r="S17" s="619"/>
      <c r="T17" s="619"/>
      <c r="U17" s="619"/>
      <c r="V17" s="619"/>
      <c r="W17" s="619"/>
      <c r="X17" s="619"/>
      <c r="Y17" s="620"/>
      <c r="Z17" s="671">
        <v>12.2</v>
      </c>
      <c r="AA17" s="671"/>
      <c r="AB17" s="671"/>
      <c r="AC17" s="671"/>
      <c r="AD17" s="672">
        <v>915053</v>
      </c>
      <c r="AE17" s="672"/>
      <c r="AF17" s="672"/>
      <c r="AG17" s="672"/>
      <c r="AH17" s="672"/>
      <c r="AI17" s="672"/>
      <c r="AJ17" s="672"/>
      <c r="AK17" s="672"/>
      <c r="AL17" s="641">
        <v>20.3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563915</v>
      </c>
      <c r="CS17" s="619"/>
      <c r="CT17" s="619"/>
      <c r="CU17" s="619"/>
      <c r="CV17" s="619"/>
      <c r="CW17" s="619"/>
      <c r="CX17" s="619"/>
      <c r="CY17" s="620"/>
      <c r="CZ17" s="671">
        <v>8.1</v>
      </c>
      <c r="DA17" s="671"/>
      <c r="DB17" s="671"/>
      <c r="DC17" s="671"/>
      <c r="DD17" s="624" t="s">
        <v>108</v>
      </c>
      <c r="DE17" s="619"/>
      <c r="DF17" s="619"/>
      <c r="DG17" s="619"/>
      <c r="DH17" s="619"/>
      <c r="DI17" s="619"/>
      <c r="DJ17" s="619"/>
      <c r="DK17" s="619"/>
      <c r="DL17" s="619"/>
      <c r="DM17" s="619"/>
      <c r="DN17" s="619"/>
      <c r="DO17" s="619"/>
      <c r="DP17" s="620"/>
      <c r="DQ17" s="624">
        <v>556751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102041</v>
      </c>
      <c r="S18" s="619"/>
      <c r="T18" s="619"/>
      <c r="U18" s="619"/>
      <c r="V18" s="619"/>
      <c r="W18" s="619"/>
      <c r="X18" s="619"/>
      <c r="Y18" s="620"/>
      <c r="Z18" s="671">
        <v>1.4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37824</v>
      </c>
      <c r="BH19" s="619"/>
      <c r="BI19" s="619"/>
      <c r="BJ19" s="619"/>
      <c r="BK19" s="619"/>
      <c r="BL19" s="619"/>
      <c r="BM19" s="619"/>
      <c r="BN19" s="620"/>
      <c r="BO19" s="671">
        <v>1.2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4636533</v>
      </c>
      <c r="S20" s="619"/>
      <c r="T20" s="619"/>
      <c r="U20" s="619"/>
      <c r="V20" s="619"/>
      <c r="W20" s="619"/>
      <c r="X20" s="619"/>
      <c r="Y20" s="620"/>
      <c r="Z20" s="671">
        <v>61.9</v>
      </c>
      <c r="AA20" s="671"/>
      <c r="AB20" s="671"/>
      <c r="AC20" s="671"/>
      <c r="AD20" s="672">
        <v>4496668</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37824</v>
      </c>
      <c r="BH20" s="619"/>
      <c r="BI20" s="619"/>
      <c r="BJ20" s="619"/>
      <c r="BK20" s="619"/>
      <c r="BL20" s="619"/>
      <c r="BM20" s="619"/>
      <c r="BN20" s="620"/>
      <c r="BO20" s="671">
        <v>1.2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6951764</v>
      </c>
      <c r="CS20" s="619"/>
      <c r="CT20" s="619"/>
      <c r="CU20" s="619"/>
      <c r="CV20" s="619"/>
      <c r="CW20" s="619"/>
      <c r="CX20" s="619"/>
      <c r="CY20" s="620"/>
      <c r="CZ20" s="671">
        <v>100</v>
      </c>
      <c r="DA20" s="671"/>
      <c r="DB20" s="671"/>
      <c r="DC20" s="671"/>
      <c r="DD20" s="624">
        <v>534682</v>
      </c>
      <c r="DE20" s="619"/>
      <c r="DF20" s="619"/>
      <c r="DG20" s="619"/>
      <c r="DH20" s="619"/>
      <c r="DI20" s="619"/>
      <c r="DJ20" s="619"/>
      <c r="DK20" s="619"/>
      <c r="DL20" s="619"/>
      <c r="DM20" s="619"/>
      <c r="DN20" s="619"/>
      <c r="DO20" s="619"/>
      <c r="DP20" s="620"/>
      <c r="DQ20" s="624">
        <v>5178065</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4552</v>
      </c>
      <c r="S21" s="619"/>
      <c r="T21" s="619"/>
      <c r="U21" s="619"/>
      <c r="V21" s="619"/>
      <c r="W21" s="619"/>
      <c r="X21" s="619"/>
      <c r="Y21" s="620"/>
      <c r="Z21" s="671">
        <v>0.1</v>
      </c>
      <c r="AA21" s="671"/>
      <c r="AB21" s="671"/>
      <c r="AC21" s="671"/>
      <c r="AD21" s="672">
        <v>4552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132228</v>
      </c>
      <c r="S22" s="619"/>
      <c r="T22" s="619"/>
      <c r="U22" s="619"/>
      <c r="V22" s="619"/>
      <c r="W22" s="619"/>
      <c r="X22" s="619"/>
      <c r="Y22" s="620"/>
      <c r="Z22" s="671">
        <v>1.8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90815</v>
      </c>
      <c r="S23" s="619"/>
      <c r="T23" s="619"/>
      <c r="U23" s="619"/>
      <c r="V23" s="619"/>
      <c r="W23" s="619"/>
      <c r="X23" s="619"/>
      <c r="Y23" s="620"/>
      <c r="Z23" s="671">
        <v>1.2</v>
      </c>
      <c r="AA23" s="671"/>
      <c r="AB23" s="671"/>
      <c r="AC23" s="671"/>
      <c r="AD23" s="672">
        <v>6887</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37824</v>
      </c>
      <c r="BH23" s="619"/>
      <c r="BI23" s="619"/>
      <c r="BJ23" s="619"/>
      <c r="BK23" s="619"/>
      <c r="BL23" s="619"/>
      <c r="BM23" s="619"/>
      <c r="BN23" s="620"/>
      <c r="BO23" s="671">
        <v>1.2</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45955</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3007905</v>
      </c>
      <c r="CS24" s="669"/>
      <c r="CT24" s="669"/>
      <c r="CU24" s="669"/>
      <c r="CV24" s="669"/>
      <c r="CW24" s="669"/>
      <c r="CX24" s="669"/>
      <c r="CY24" s="716"/>
      <c r="CZ24" s="720">
        <v>43.3</v>
      </c>
      <c r="DA24" s="721"/>
      <c r="DB24" s="721"/>
      <c r="DC24" s="722"/>
      <c r="DD24" s="715">
        <v>1803257</v>
      </c>
      <c r="DE24" s="669"/>
      <c r="DF24" s="669"/>
      <c r="DG24" s="669"/>
      <c r="DH24" s="669"/>
      <c r="DI24" s="669"/>
      <c r="DJ24" s="669"/>
      <c r="DK24" s="716"/>
      <c r="DL24" s="715">
        <v>1795100</v>
      </c>
      <c r="DM24" s="669"/>
      <c r="DN24" s="669"/>
      <c r="DO24" s="669"/>
      <c r="DP24" s="669"/>
      <c r="DQ24" s="669"/>
      <c r="DR24" s="669"/>
      <c r="DS24" s="669"/>
      <c r="DT24" s="669"/>
      <c r="DU24" s="669"/>
      <c r="DV24" s="716"/>
      <c r="DW24" s="717">
        <v>36.700000000000003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960046</v>
      </c>
      <c r="S25" s="619"/>
      <c r="T25" s="619"/>
      <c r="U25" s="619"/>
      <c r="V25" s="619"/>
      <c r="W25" s="619"/>
      <c r="X25" s="619"/>
      <c r="Y25" s="620"/>
      <c r="Z25" s="671">
        <v>12.8</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953223</v>
      </c>
      <c r="CS25" s="637"/>
      <c r="CT25" s="637"/>
      <c r="CU25" s="637"/>
      <c r="CV25" s="637"/>
      <c r="CW25" s="637"/>
      <c r="CX25" s="637"/>
      <c r="CY25" s="638"/>
      <c r="CZ25" s="621">
        <v>13.7</v>
      </c>
      <c r="DA25" s="639"/>
      <c r="DB25" s="639"/>
      <c r="DC25" s="640"/>
      <c r="DD25" s="624">
        <v>860039</v>
      </c>
      <c r="DE25" s="637"/>
      <c r="DF25" s="637"/>
      <c r="DG25" s="637"/>
      <c r="DH25" s="637"/>
      <c r="DI25" s="637"/>
      <c r="DJ25" s="637"/>
      <c r="DK25" s="638"/>
      <c r="DL25" s="624">
        <v>852228</v>
      </c>
      <c r="DM25" s="637"/>
      <c r="DN25" s="637"/>
      <c r="DO25" s="637"/>
      <c r="DP25" s="637"/>
      <c r="DQ25" s="637"/>
      <c r="DR25" s="637"/>
      <c r="DS25" s="637"/>
      <c r="DT25" s="637"/>
      <c r="DU25" s="637"/>
      <c r="DV25" s="638"/>
      <c r="DW25" s="641">
        <v>17.399999999999999</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604436</v>
      </c>
      <c r="CS26" s="619"/>
      <c r="CT26" s="619"/>
      <c r="CU26" s="619"/>
      <c r="CV26" s="619"/>
      <c r="CW26" s="619"/>
      <c r="CX26" s="619"/>
      <c r="CY26" s="620"/>
      <c r="CZ26" s="621">
        <v>8.6999999999999993</v>
      </c>
      <c r="DA26" s="639"/>
      <c r="DB26" s="639"/>
      <c r="DC26" s="640"/>
      <c r="DD26" s="624">
        <v>518440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508186</v>
      </c>
      <c r="S27" s="619"/>
      <c r="T27" s="619"/>
      <c r="U27" s="619"/>
      <c r="V27" s="619"/>
      <c r="W27" s="619"/>
      <c r="X27" s="619"/>
      <c r="Y27" s="620"/>
      <c r="Z27" s="671">
        <v>6.8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3074982</v>
      </c>
      <c r="BH27" s="619"/>
      <c r="BI27" s="619"/>
      <c r="BJ27" s="619"/>
      <c r="BK27" s="619"/>
      <c r="BL27" s="619"/>
      <c r="BM27" s="619"/>
      <c r="BN27" s="620"/>
      <c r="BO27" s="671">
        <v>100</v>
      </c>
      <c r="BP27" s="671"/>
      <c r="BQ27" s="671"/>
      <c r="BR27" s="671"/>
      <c r="BS27" s="624">
        <v>39191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1490767</v>
      </c>
      <c r="CS27" s="637"/>
      <c r="CT27" s="637"/>
      <c r="CU27" s="637"/>
      <c r="CV27" s="637"/>
      <c r="CW27" s="637"/>
      <c r="CX27" s="637"/>
      <c r="CY27" s="638"/>
      <c r="CZ27" s="621">
        <v>21.4</v>
      </c>
      <c r="DA27" s="639"/>
      <c r="DB27" s="639"/>
      <c r="DC27" s="640"/>
      <c r="DD27" s="624">
        <v>386467</v>
      </c>
      <c r="DE27" s="637"/>
      <c r="DF27" s="637"/>
      <c r="DG27" s="637"/>
      <c r="DH27" s="637"/>
      <c r="DI27" s="637"/>
      <c r="DJ27" s="637"/>
      <c r="DK27" s="638"/>
      <c r="DL27" s="624">
        <v>386121</v>
      </c>
      <c r="DM27" s="637"/>
      <c r="DN27" s="637"/>
      <c r="DO27" s="637"/>
      <c r="DP27" s="637"/>
      <c r="DQ27" s="637"/>
      <c r="DR27" s="637"/>
      <c r="DS27" s="637"/>
      <c r="DT27" s="637"/>
      <c r="DU27" s="637"/>
      <c r="DV27" s="638"/>
      <c r="DW27" s="641">
        <v>7.9</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16914</v>
      </c>
      <c r="S28" s="619"/>
      <c r="T28" s="619"/>
      <c r="U28" s="619"/>
      <c r="V28" s="619"/>
      <c r="W28" s="619"/>
      <c r="X28" s="619"/>
      <c r="Y28" s="620"/>
      <c r="Z28" s="671">
        <v>0.2</v>
      </c>
      <c r="AA28" s="671"/>
      <c r="AB28" s="671"/>
      <c r="AC28" s="671"/>
      <c r="AD28" s="672">
        <v>16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563915</v>
      </c>
      <c r="CS28" s="619"/>
      <c r="CT28" s="619"/>
      <c r="CU28" s="619"/>
      <c r="CV28" s="619"/>
      <c r="CW28" s="619"/>
      <c r="CX28" s="619"/>
      <c r="CY28" s="620"/>
      <c r="CZ28" s="621">
        <v>8.1</v>
      </c>
      <c r="DA28" s="639"/>
      <c r="DB28" s="639"/>
      <c r="DC28" s="640"/>
      <c r="DD28" s="624">
        <v>556751</v>
      </c>
      <c r="DE28" s="619"/>
      <c r="DF28" s="619"/>
      <c r="DG28" s="619"/>
      <c r="DH28" s="619"/>
      <c r="DI28" s="619"/>
      <c r="DJ28" s="619"/>
      <c r="DK28" s="620"/>
      <c r="DL28" s="624">
        <v>556751</v>
      </c>
      <c r="DM28" s="619"/>
      <c r="DN28" s="619"/>
      <c r="DO28" s="619"/>
      <c r="DP28" s="619"/>
      <c r="DQ28" s="619"/>
      <c r="DR28" s="619"/>
      <c r="DS28" s="619"/>
      <c r="DT28" s="619"/>
      <c r="DU28" s="619"/>
      <c r="DV28" s="620"/>
      <c r="DW28" s="641">
        <v>11.4</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942</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563915</v>
      </c>
      <c r="CS29" s="637"/>
      <c r="CT29" s="637"/>
      <c r="CU29" s="637"/>
      <c r="CV29" s="637"/>
      <c r="CW29" s="637"/>
      <c r="CX29" s="637"/>
      <c r="CY29" s="638"/>
      <c r="CZ29" s="621">
        <v>8.1</v>
      </c>
      <c r="DA29" s="639"/>
      <c r="DB29" s="639"/>
      <c r="DC29" s="640"/>
      <c r="DD29" s="624">
        <v>556751</v>
      </c>
      <c r="DE29" s="637"/>
      <c r="DF29" s="637"/>
      <c r="DG29" s="637"/>
      <c r="DH29" s="637"/>
      <c r="DI29" s="637"/>
      <c r="DJ29" s="637"/>
      <c r="DK29" s="638"/>
      <c r="DL29" s="624">
        <v>556751</v>
      </c>
      <c r="DM29" s="637"/>
      <c r="DN29" s="637"/>
      <c r="DO29" s="637"/>
      <c r="DP29" s="637"/>
      <c r="DQ29" s="637"/>
      <c r="DR29" s="637"/>
      <c r="DS29" s="637"/>
      <c r="DT29" s="637"/>
      <c r="DU29" s="637"/>
      <c r="DV29" s="638"/>
      <c r="DW29" s="641">
        <v>11.4</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317091</v>
      </c>
      <c r="S30" s="619"/>
      <c r="T30" s="619"/>
      <c r="U30" s="619"/>
      <c r="V30" s="619"/>
      <c r="W30" s="619"/>
      <c r="X30" s="619"/>
      <c r="Y30" s="620"/>
      <c r="Z30" s="671">
        <v>4.2</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97.6</v>
      </c>
      <c r="BN30" s="685"/>
      <c r="BO30" s="685"/>
      <c r="BP30" s="685"/>
      <c r="BQ30" s="687"/>
      <c r="BR30" s="684">
        <v>98.8</v>
      </c>
      <c r="BS30" s="685"/>
      <c r="BT30" s="685"/>
      <c r="BU30" s="685"/>
      <c r="BV30" s="685"/>
      <c r="BW30" s="685"/>
      <c r="BX30" s="686">
        <v>96.9</v>
      </c>
      <c r="BY30" s="685"/>
      <c r="BZ30" s="685"/>
      <c r="CA30" s="685"/>
      <c r="CB30" s="687"/>
      <c r="CD30" s="690"/>
      <c r="CE30" s="691"/>
      <c r="CF30" s="655" t="s">
        <v>289</v>
      </c>
      <c r="CG30" s="652"/>
      <c r="CH30" s="652"/>
      <c r="CI30" s="652"/>
      <c r="CJ30" s="652"/>
      <c r="CK30" s="652"/>
      <c r="CL30" s="652"/>
      <c r="CM30" s="652"/>
      <c r="CN30" s="652"/>
      <c r="CO30" s="652"/>
      <c r="CP30" s="652"/>
      <c r="CQ30" s="653"/>
      <c r="CR30" s="618">
        <v>497494</v>
      </c>
      <c r="CS30" s="619"/>
      <c r="CT30" s="619"/>
      <c r="CU30" s="619"/>
      <c r="CV30" s="619"/>
      <c r="CW30" s="619"/>
      <c r="CX30" s="619"/>
      <c r="CY30" s="620"/>
      <c r="CZ30" s="621">
        <v>7.2</v>
      </c>
      <c r="DA30" s="639"/>
      <c r="DB30" s="639"/>
      <c r="DC30" s="640"/>
      <c r="DD30" s="624">
        <v>490330</v>
      </c>
      <c r="DE30" s="619"/>
      <c r="DF30" s="619"/>
      <c r="DG30" s="619"/>
      <c r="DH30" s="619"/>
      <c r="DI30" s="619"/>
      <c r="DJ30" s="619"/>
      <c r="DK30" s="620"/>
      <c r="DL30" s="624">
        <v>490330</v>
      </c>
      <c r="DM30" s="619"/>
      <c r="DN30" s="619"/>
      <c r="DO30" s="619"/>
      <c r="DP30" s="619"/>
      <c r="DQ30" s="619"/>
      <c r="DR30" s="619"/>
      <c r="DS30" s="619"/>
      <c r="DT30" s="619"/>
      <c r="DU30" s="619"/>
      <c r="DV30" s="620"/>
      <c r="DW30" s="641">
        <v>10</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260317</v>
      </c>
      <c r="S31" s="619"/>
      <c r="T31" s="619"/>
      <c r="U31" s="619"/>
      <c r="V31" s="619"/>
      <c r="W31" s="619"/>
      <c r="X31" s="619"/>
      <c r="Y31" s="620"/>
      <c r="Z31" s="671">
        <v>3.5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98</v>
      </c>
      <c r="BN31" s="683"/>
      <c r="BO31" s="683"/>
      <c r="BP31" s="683"/>
      <c r="BQ31" s="647"/>
      <c r="BR31" s="682">
        <v>98.8</v>
      </c>
      <c r="BS31" s="637"/>
      <c r="BT31" s="637"/>
      <c r="BU31" s="637"/>
      <c r="BV31" s="637"/>
      <c r="BW31" s="637"/>
      <c r="BX31" s="673">
        <v>97.3</v>
      </c>
      <c r="BY31" s="683"/>
      <c r="BZ31" s="683"/>
      <c r="CA31" s="683"/>
      <c r="CB31" s="647"/>
      <c r="CD31" s="690"/>
      <c r="CE31" s="691"/>
      <c r="CF31" s="655" t="s">
        <v>293</v>
      </c>
      <c r="CG31" s="652"/>
      <c r="CH31" s="652"/>
      <c r="CI31" s="652"/>
      <c r="CJ31" s="652"/>
      <c r="CK31" s="652"/>
      <c r="CL31" s="652"/>
      <c r="CM31" s="652"/>
      <c r="CN31" s="652"/>
      <c r="CO31" s="652"/>
      <c r="CP31" s="652"/>
      <c r="CQ31" s="653"/>
      <c r="CR31" s="618">
        <v>66421</v>
      </c>
      <c r="CS31" s="637"/>
      <c r="CT31" s="637"/>
      <c r="CU31" s="637"/>
      <c r="CV31" s="637"/>
      <c r="CW31" s="637"/>
      <c r="CX31" s="637"/>
      <c r="CY31" s="638"/>
      <c r="CZ31" s="621">
        <v>1</v>
      </c>
      <c r="DA31" s="639"/>
      <c r="DB31" s="639"/>
      <c r="DC31" s="640"/>
      <c r="DD31" s="624">
        <v>66421</v>
      </c>
      <c r="DE31" s="637"/>
      <c r="DF31" s="637"/>
      <c r="DG31" s="637"/>
      <c r="DH31" s="637"/>
      <c r="DI31" s="637"/>
      <c r="DJ31" s="637"/>
      <c r="DK31" s="638"/>
      <c r="DL31" s="624">
        <v>66421</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138560</v>
      </c>
      <c r="S32" s="619"/>
      <c r="T32" s="619"/>
      <c r="U32" s="619"/>
      <c r="V32" s="619"/>
      <c r="W32" s="619"/>
      <c r="X32" s="619"/>
      <c r="Y32" s="620"/>
      <c r="Z32" s="671">
        <v>1.8</v>
      </c>
      <c r="AA32" s="671"/>
      <c r="AB32" s="671"/>
      <c r="AC32" s="671"/>
      <c r="AD32" s="672">
        <v>218</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97.1</v>
      </c>
      <c r="BN32" s="603"/>
      <c r="BO32" s="603"/>
      <c r="BP32" s="603"/>
      <c r="BQ32" s="660"/>
      <c r="BR32" s="681">
        <v>98.6</v>
      </c>
      <c r="BS32" s="603"/>
      <c r="BT32" s="603"/>
      <c r="BU32" s="603"/>
      <c r="BV32" s="603"/>
      <c r="BW32" s="603"/>
      <c r="BX32" s="666">
        <v>96.5</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384200</v>
      </c>
      <c r="S33" s="619"/>
      <c r="T33" s="619"/>
      <c r="U33" s="619"/>
      <c r="V33" s="619"/>
      <c r="W33" s="619"/>
      <c r="X33" s="619"/>
      <c r="Y33" s="620"/>
      <c r="Z33" s="671">
        <v>5.0999999999999996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3409177</v>
      </c>
      <c r="CS33" s="637"/>
      <c r="CT33" s="637"/>
      <c r="CU33" s="637"/>
      <c r="CV33" s="637"/>
      <c r="CW33" s="637"/>
      <c r="CX33" s="637"/>
      <c r="CY33" s="638"/>
      <c r="CZ33" s="621">
        <v>49</v>
      </c>
      <c r="DA33" s="639"/>
      <c r="DB33" s="639"/>
      <c r="DC33" s="640"/>
      <c r="DD33" s="624">
        <v>3020335</v>
      </c>
      <c r="DE33" s="637"/>
      <c r="DF33" s="637"/>
      <c r="DG33" s="637"/>
      <c r="DH33" s="637"/>
      <c r="DI33" s="637"/>
      <c r="DJ33" s="637"/>
      <c r="DK33" s="638"/>
      <c r="DL33" s="624">
        <v>1998230</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1287273</v>
      </c>
      <c r="CS34" s="619"/>
      <c r="CT34" s="619"/>
      <c r="CU34" s="619"/>
      <c r="CV34" s="619"/>
      <c r="CW34" s="619"/>
      <c r="CX34" s="619"/>
      <c r="CY34" s="620"/>
      <c r="CZ34" s="621">
        <v>18.5</v>
      </c>
      <c r="DA34" s="639"/>
      <c r="DB34" s="639"/>
      <c r="DC34" s="640"/>
      <c r="DD34" s="624">
        <v>1080672</v>
      </c>
      <c r="DE34" s="619"/>
      <c r="DF34" s="619"/>
      <c r="DG34" s="619"/>
      <c r="DH34" s="619"/>
      <c r="DI34" s="619"/>
      <c r="DJ34" s="619"/>
      <c r="DK34" s="620"/>
      <c r="DL34" s="624">
        <v>821361</v>
      </c>
      <c r="DM34" s="619"/>
      <c r="DN34" s="619"/>
      <c r="DO34" s="619"/>
      <c r="DP34" s="619"/>
      <c r="DQ34" s="619"/>
      <c r="DR34" s="619"/>
      <c r="DS34" s="619"/>
      <c r="DT34" s="619"/>
      <c r="DU34" s="619"/>
      <c r="DV34" s="620"/>
      <c r="DW34" s="641">
        <v>16.8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383000</v>
      </c>
      <c r="S35" s="619"/>
      <c r="T35" s="619"/>
      <c r="U35" s="619"/>
      <c r="V35" s="619"/>
      <c r="W35" s="619"/>
      <c r="X35" s="619"/>
      <c r="Y35" s="620"/>
      <c r="Z35" s="671">
        <v>5.0999999999999996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856092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155548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92661</v>
      </c>
      <c r="CS35" s="637"/>
      <c r="CT35" s="637"/>
      <c r="CU35" s="637"/>
      <c r="CV35" s="637"/>
      <c r="CW35" s="637"/>
      <c r="CX35" s="637"/>
      <c r="CY35" s="638"/>
      <c r="CZ35" s="621">
        <v>1.3</v>
      </c>
      <c r="DA35" s="639"/>
      <c r="DB35" s="639"/>
      <c r="DC35" s="640"/>
      <c r="DD35" s="624">
        <v>92661</v>
      </c>
      <c r="DE35" s="637"/>
      <c r="DF35" s="637"/>
      <c r="DG35" s="637"/>
      <c r="DH35" s="637"/>
      <c r="DI35" s="637"/>
      <c r="DJ35" s="637"/>
      <c r="DK35" s="638"/>
      <c r="DL35" s="624">
        <v>92661</v>
      </c>
      <c r="DM35" s="637"/>
      <c r="DN35" s="637"/>
      <c r="DO35" s="637"/>
      <c r="DP35" s="637"/>
      <c r="DQ35" s="637"/>
      <c r="DR35" s="637"/>
      <c r="DS35" s="637"/>
      <c r="DT35" s="637"/>
      <c r="DU35" s="637"/>
      <c r="DV35" s="638"/>
      <c r="DW35" s="641">
        <v>1.9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7496339</v>
      </c>
      <c r="S36" s="659"/>
      <c r="T36" s="659"/>
      <c r="U36" s="659"/>
      <c r="V36" s="659"/>
      <c r="W36" s="659"/>
      <c r="X36" s="659"/>
      <c r="Y36" s="662"/>
      <c r="Z36" s="663">
        <v>100</v>
      </c>
      <c r="AA36" s="663"/>
      <c r="AB36" s="663"/>
      <c r="AC36" s="663"/>
      <c r="AD36" s="664">
        <v>4508341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147078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79161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708909</v>
      </c>
      <c r="CS36" s="619"/>
      <c r="CT36" s="619"/>
      <c r="CU36" s="619"/>
      <c r="CV36" s="619"/>
      <c r="CW36" s="619"/>
      <c r="CX36" s="619"/>
      <c r="CY36" s="620"/>
      <c r="CZ36" s="621">
        <v>10.199999999999999</v>
      </c>
      <c r="DA36" s="639"/>
      <c r="DB36" s="639"/>
      <c r="DC36" s="640"/>
      <c r="DD36" s="624">
        <v>665036</v>
      </c>
      <c r="DE36" s="619"/>
      <c r="DF36" s="619"/>
      <c r="DG36" s="619"/>
      <c r="DH36" s="619"/>
      <c r="DI36" s="619"/>
      <c r="DJ36" s="619"/>
      <c r="DK36" s="620"/>
      <c r="DL36" s="624">
        <v>504851</v>
      </c>
      <c r="DM36" s="619"/>
      <c r="DN36" s="619"/>
      <c r="DO36" s="619"/>
      <c r="DP36" s="619"/>
      <c r="DQ36" s="619"/>
      <c r="DR36" s="619"/>
      <c r="DS36" s="619"/>
      <c r="DT36" s="619"/>
      <c r="DU36" s="619"/>
      <c r="DV36" s="620"/>
      <c r="DW36" s="641">
        <v>10.3</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3037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2779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332857</v>
      </c>
      <c r="CS37" s="637"/>
      <c r="CT37" s="637"/>
      <c r="CU37" s="637"/>
      <c r="CV37" s="637"/>
      <c r="CW37" s="637"/>
      <c r="CX37" s="637"/>
      <c r="CY37" s="638"/>
      <c r="CZ37" s="621">
        <v>4.8</v>
      </c>
      <c r="DA37" s="639"/>
      <c r="DB37" s="639"/>
      <c r="DC37" s="640"/>
      <c r="DD37" s="624">
        <v>332857</v>
      </c>
      <c r="DE37" s="637"/>
      <c r="DF37" s="637"/>
      <c r="DG37" s="637"/>
      <c r="DH37" s="637"/>
      <c r="DI37" s="637"/>
      <c r="DJ37" s="637"/>
      <c r="DK37" s="638"/>
      <c r="DL37" s="624">
        <v>327671</v>
      </c>
      <c r="DM37" s="637"/>
      <c r="DN37" s="637"/>
      <c r="DO37" s="637"/>
      <c r="DP37" s="637"/>
      <c r="DQ37" s="637"/>
      <c r="DR37" s="637"/>
      <c r="DS37" s="637"/>
      <c r="DT37" s="637"/>
      <c r="DU37" s="637"/>
      <c r="DV37" s="638"/>
      <c r="DW37" s="641">
        <v>6.7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4615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853055</v>
      </c>
      <c r="CS38" s="619"/>
      <c r="CT38" s="619"/>
      <c r="CU38" s="619"/>
      <c r="CV38" s="619"/>
      <c r="CW38" s="619"/>
      <c r="CX38" s="619"/>
      <c r="CY38" s="620"/>
      <c r="CZ38" s="621">
        <v>12.3</v>
      </c>
      <c r="DA38" s="639"/>
      <c r="DB38" s="639"/>
      <c r="DC38" s="640"/>
      <c r="DD38" s="624">
        <v>717966</v>
      </c>
      <c r="DE38" s="619"/>
      <c r="DF38" s="619"/>
      <c r="DG38" s="619"/>
      <c r="DH38" s="619"/>
      <c r="DI38" s="619"/>
      <c r="DJ38" s="619"/>
      <c r="DK38" s="620"/>
      <c r="DL38" s="624">
        <v>579357</v>
      </c>
      <c r="DM38" s="619"/>
      <c r="DN38" s="619"/>
      <c r="DO38" s="619"/>
      <c r="DP38" s="619"/>
      <c r="DQ38" s="619"/>
      <c r="DR38" s="619"/>
      <c r="DS38" s="619"/>
      <c r="DT38" s="619"/>
      <c r="DU38" s="619"/>
      <c r="DV38" s="620"/>
      <c r="DW38" s="641">
        <v>11.8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467279</v>
      </c>
      <c r="CS39" s="637"/>
      <c r="CT39" s="637"/>
      <c r="CU39" s="637"/>
      <c r="CV39" s="637"/>
      <c r="CW39" s="637"/>
      <c r="CX39" s="637"/>
      <c r="CY39" s="638"/>
      <c r="CZ39" s="621">
        <v>6.7</v>
      </c>
      <c r="DA39" s="639"/>
      <c r="DB39" s="639"/>
      <c r="DC39" s="640"/>
      <c r="DD39" s="624">
        <v>464000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214955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491022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534682</v>
      </c>
      <c r="CS42" s="619"/>
      <c r="CT42" s="619"/>
      <c r="CU42" s="619"/>
      <c r="CV42" s="619"/>
      <c r="CW42" s="619"/>
      <c r="CX42" s="619"/>
      <c r="CY42" s="620"/>
      <c r="CZ42" s="621">
        <v>7.7</v>
      </c>
      <c r="DA42" s="622"/>
      <c r="DB42" s="622"/>
      <c r="DC42" s="623"/>
      <c r="DD42" s="624">
        <v>354473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534682</v>
      </c>
      <c r="CS44" s="619"/>
      <c r="CT44" s="619"/>
      <c r="CU44" s="619"/>
      <c r="CV44" s="619"/>
      <c r="CW44" s="619"/>
      <c r="CX44" s="619"/>
      <c r="CY44" s="620"/>
      <c r="CZ44" s="621">
        <v>7.7</v>
      </c>
      <c r="DA44" s="622"/>
      <c r="DB44" s="622"/>
      <c r="DC44" s="623"/>
      <c r="DD44" s="624">
        <v>354473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391100</v>
      </c>
      <c r="CS45" s="637"/>
      <c r="CT45" s="637"/>
      <c r="CU45" s="637"/>
      <c r="CV45" s="637"/>
      <c r="CW45" s="637"/>
      <c r="CX45" s="637"/>
      <c r="CY45" s="638"/>
      <c r="CZ45" s="621">
        <v>5.6</v>
      </c>
      <c r="DA45" s="639"/>
      <c r="DB45" s="639"/>
      <c r="DC45" s="640"/>
      <c r="DD45" s="624">
        <v>217391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143582</v>
      </c>
      <c r="CS46" s="619"/>
      <c r="CT46" s="619"/>
      <c r="CU46" s="619"/>
      <c r="CV46" s="619"/>
      <c r="CW46" s="619"/>
      <c r="CX46" s="619"/>
      <c r="CY46" s="620"/>
      <c r="CZ46" s="621">
        <v>2.1</v>
      </c>
      <c r="DA46" s="622"/>
      <c r="DB46" s="622"/>
      <c r="DC46" s="623"/>
      <c r="DD46" s="624">
        <v>137082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6951764</v>
      </c>
      <c r="CS49" s="603"/>
      <c r="CT49" s="603"/>
      <c r="CU49" s="603"/>
      <c r="CV49" s="603"/>
      <c r="CW49" s="603"/>
      <c r="CX49" s="603"/>
      <c r="CY49" s="604"/>
      <c r="CZ49" s="605">
        <v>100</v>
      </c>
      <c r="DA49" s="606"/>
      <c r="DB49" s="606"/>
      <c r="DC49" s="607"/>
      <c r="DD49" s="608">
        <v>5178065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339</v>
      </c>
      <c r="DK2" s="1139"/>
      <c r="DL2" s="1139"/>
      <c r="DM2" s="1139"/>
      <c r="DN2" s="1139"/>
      <c r="DO2" s="1140"/>
      <c r="DP2" s="200"/>
      <c r="DQ2" s="1138" t="s">
        <v>340</v>
      </c>
      <c r="DR2" s="1139"/>
      <c r="DS2" s="1139"/>
      <c r="DT2" s="1139"/>
      <c r="DU2" s="1139"/>
      <c r="DV2" s="1139"/>
      <c r="DW2" s="1139"/>
      <c r="DX2" s="1139"/>
      <c r="DY2" s="1139"/>
      <c r="DZ2" s="114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341</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343</v>
      </c>
      <c r="B5" s="1025"/>
      <c r="C5" s="1025"/>
      <c r="D5" s="1025"/>
      <c r="E5" s="1025"/>
      <c r="F5" s="1025"/>
      <c r="G5" s="1025"/>
      <c r="H5" s="1025"/>
      <c r="I5" s="1025"/>
      <c r="J5" s="1025"/>
      <c r="K5" s="1025"/>
      <c r="L5" s="1025"/>
      <c r="M5" s="1025"/>
      <c r="N5" s="1025"/>
      <c r="O5" s="1025"/>
      <c r="P5" s="1026"/>
      <c r="Q5" s="1030" t="s">
        <v>344</v>
      </c>
      <c r="R5" s="1031"/>
      <c r="S5" s="1031"/>
      <c r="T5" s="1031"/>
      <c r="U5" s="1032"/>
      <c r="V5" s="1030" t="s">
        <v>345</v>
      </c>
      <c r="W5" s="1031"/>
      <c r="X5" s="1031"/>
      <c r="Y5" s="1031"/>
      <c r="Z5" s="1032"/>
      <c r="AA5" s="1030" t="s">
        <v>346</v>
      </c>
      <c r="AB5" s="1031"/>
      <c r="AC5" s="1031"/>
      <c r="AD5" s="1031"/>
      <c r="AE5" s="1031"/>
      <c r="AF5" s="1141" t="s">
        <v>347</v>
      </c>
      <c r="AG5" s="1031"/>
      <c r="AH5" s="1031"/>
      <c r="AI5" s="1031"/>
      <c r="AJ5" s="1046"/>
      <c r="AK5" s="1031" t="s">
        <v>348</v>
      </c>
      <c r="AL5" s="1031"/>
      <c r="AM5" s="1031"/>
      <c r="AN5" s="1031"/>
      <c r="AO5" s="1032"/>
      <c r="AP5" s="1030" t="s">
        <v>349</v>
      </c>
      <c r="AQ5" s="1031"/>
      <c r="AR5" s="1031"/>
      <c r="AS5" s="1031"/>
      <c r="AT5" s="1032"/>
      <c r="AU5" s="1030" t="s">
        <v>350</v>
      </c>
      <c r="AV5" s="1031"/>
      <c r="AW5" s="1031"/>
      <c r="AX5" s="1031"/>
      <c r="AY5" s="1046"/>
      <c r="AZ5" s="207"/>
      <c r="BA5" s="207"/>
      <c r="BB5" s="207"/>
      <c r="BC5" s="207"/>
      <c r="BD5" s="207"/>
      <c r="BE5" s="208"/>
      <c r="BF5" s="208"/>
      <c r="BG5" s="208"/>
      <c r="BH5" s="208"/>
      <c r="BI5" s="208"/>
      <c r="BJ5" s="208"/>
      <c r="BK5" s="208"/>
      <c r="BL5" s="208"/>
      <c r="BM5" s="208"/>
      <c r="BN5" s="208"/>
      <c r="BO5" s="208"/>
      <c r="BP5" s="208"/>
      <c r="BQ5" s="1024" t="s">
        <v>351</v>
      </c>
      <c r="BR5" s="1025"/>
      <c r="BS5" s="1025"/>
      <c r="BT5" s="1025"/>
      <c r="BU5" s="1025"/>
      <c r="BV5" s="1025"/>
      <c r="BW5" s="1025"/>
      <c r="BX5" s="1025"/>
      <c r="BY5" s="1025"/>
      <c r="BZ5" s="1025"/>
      <c r="CA5" s="1025"/>
      <c r="CB5" s="1025"/>
      <c r="CC5" s="1025"/>
      <c r="CD5" s="1025"/>
      <c r="CE5" s="1025"/>
      <c r="CF5" s="1025"/>
      <c r="CG5" s="1026"/>
      <c r="CH5" s="1030" t="s">
        <v>352</v>
      </c>
      <c r="CI5" s="1031"/>
      <c r="CJ5" s="1031"/>
      <c r="CK5" s="1031"/>
      <c r="CL5" s="1032"/>
      <c r="CM5" s="1030" t="s">
        <v>353</v>
      </c>
      <c r="CN5" s="1031"/>
      <c r="CO5" s="1031"/>
      <c r="CP5" s="1031"/>
      <c r="CQ5" s="1032"/>
      <c r="CR5" s="1030" t="s">
        <v>354</v>
      </c>
      <c r="CS5" s="1031"/>
      <c r="CT5" s="1031"/>
      <c r="CU5" s="1031"/>
      <c r="CV5" s="1032"/>
      <c r="CW5" s="1030" t="s">
        <v>355</v>
      </c>
      <c r="CX5" s="1031"/>
      <c r="CY5" s="1031"/>
      <c r="CZ5" s="1031"/>
      <c r="DA5" s="1032"/>
      <c r="DB5" s="1030" t="s">
        <v>356</v>
      </c>
      <c r="DC5" s="1031"/>
      <c r="DD5" s="1031"/>
      <c r="DE5" s="1031"/>
      <c r="DF5" s="1032"/>
      <c r="DG5" s="1126" t="s">
        <v>357</v>
      </c>
      <c r="DH5" s="1127"/>
      <c r="DI5" s="1127"/>
      <c r="DJ5" s="1127"/>
      <c r="DK5" s="1128"/>
      <c r="DL5" s="1126" t="s">
        <v>358</v>
      </c>
      <c r="DM5" s="1127"/>
      <c r="DN5" s="1127"/>
      <c r="DO5" s="1127"/>
      <c r="DP5" s="1128"/>
      <c r="DQ5" s="1030" t="s">
        <v>359</v>
      </c>
      <c r="DR5" s="1031"/>
      <c r="DS5" s="1031"/>
      <c r="DT5" s="1031"/>
      <c r="DU5" s="1032"/>
      <c r="DV5" s="1030" t="s">
        <v>350</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5"/>
    </row>
    <row r="7" spans="1:131" s="206" customFormat="1" ht="26.25" customHeight="1" thickTop="1" x14ac:dyDescent="0.15">
      <c r="A7" s="209">
        <v>1</v>
      </c>
      <c r="B7" s="1077" t="s">
        <v>360</v>
      </c>
      <c r="C7" s="1078"/>
      <c r="D7" s="1078"/>
      <c r="E7" s="1078"/>
      <c r="F7" s="1078"/>
      <c r="G7" s="1078"/>
      <c r="H7" s="1078"/>
      <c r="I7" s="1078"/>
      <c r="J7" s="1078"/>
      <c r="K7" s="1078"/>
      <c r="L7" s="1078"/>
      <c r="M7" s="1078"/>
      <c r="N7" s="1078"/>
      <c r="O7" s="1078"/>
      <c r="P7" s="1079"/>
      <c r="Q7" s="1132">
        <v>7500</v>
      </c>
      <c r="R7" s="1133"/>
      <c r="S7" s="1133"/>
      <c r="T7" s="1133"/>
      <c r="U7" s="1133"/>
      <c r="V7" s="1133">
        <v>6955</v>
      </c>
      <c r="W7" s="1133"/>
      <c r="X7" s="1133"/>
      <c r="Y7" s="1133"/>
      <c r="Z7" s="1133"/>
      <c r="AA7" s="1133">
        <v>545</v>
      </c>
      <c r="AB7" s="1133"/>
      <c r="AC7" s="1133"/>
      <c r="AD7" s="1133"/>
      <c r="AE7" s="1134"/>
      <c r="AF7" s="1135">
        <v>505</v>
      </c>
      <c r="AG7" s="1136"/>
      <c r="AH7" s="1136"/>
      <c r="AI7" s="1136"/>
      <c r="AJ7" s="1137"/>
      <c r="AK7" s="1119">
        <v>317</v>
      </c>
      <c r="AL7" s="1120"/>
      <c r="AM7" s="1120"/>
      <c r="AN7" s="1120"/>
      <c r="AO7" s="1120"/>
      <c r="AP7" s="1120">
        <v>5941</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t="s">
        <v>541</v>
      </c>
      <c r="BT7" s="1124"/>
      <c r="BU7" s="1124"/>
      <c r="BV7" s="1124"/>
      <c r="BW7" s="1124"/>
      <c r="BX7" s="1124"/>
      <c r="BY7" s="1124"/>
      <c r="BZ7" s="1124"/>
      <c r="CA7" s="1124"/>
      <c r="CB7" s="1124"/>
      <c r="CC7" s="1124"/>
      <c r="CD7" s="1124"/>
      <c r="CE7" s="1124"/>
      <c r="CF7" s="1124"/>
      <c r="CG7" s="1125"/>
      <c r="CH7" s="1116">
        <v>8</v>
      </c>
      <c r="CI7" s="1117"/>
      <c r="CJ7" s="1117"/>
      <c r="CK7" s="1117"/>
      <c r="CL7" s="1118"/>
      <c r="CM7" s="1116">
        <v>55</v>
      </c>
      <c r="CN7" s="1117"/>
      <c r="CO7" s="1117"/>
      <c r="CP7" s="1117"/>
      <c r="CQ7" s="1118"/>
      <c r="CR7" s="1116">
        <v>5</v>
      </c>
      <c r="CS7" s="1117"/>
      <c r="CT7" s="1117"/>
      <c r="CU7" s="1117"/>
      <c r="CV7" s="1118"/>
      <c r="CW7" s="1116" t="s">
        <v>477</v>
      </c>
      <c r="CX7" s="1117"/>
      <c r="CY7" s="1117"/>
      <c r="CZ7" s="1117"/>
      <c r="DA7" s="1118"/>
      <c r="DB7" s="1116" t="s">
        <v>477</v>
      </c>
      <c r="DC7" s="1117"/>
      <c r="DD7" s="1117"/>
      <c r="DE7" s="1117"/>
      <c r="DF7" s="1118"/>
      <c r="DG7" s="1116" t="s">
        <v>477</v>
      </c>
      <c r="DH7" s="1117"/>
      <c r="DI7" s="1117"/>
      <c r="DJ7" s="1117"/>
      <c r="DK7" s="1118"/>
      <c r="DL7" s="1116" t="s">
        <v>477</v>
      </c>
      <c r="DM7" s="1117"/>
      <c r="DN7" s="1117"/>
      <c r="DO7" s="1117"/>
      <c r="DP7" s="1118"/>
      <c r="DQ7" s="1116" t="s">
        <v>477</v>
      </c>
      <c r="DR7" s="1117"/>
      <c r="DS7" s="1117"/>
      <c r="DT7" s="1117"/>
      <c r="DU7" s="1118"/>
      <c r="DV7" s="1143"/>
      <c r="DW7" s="1144"/>
      <c r="DX7" s="1144"/>
      <c r="DY7" s="1144"/>
      <c r="DZ7" s="1145"/>
      <c r="EA7" s="205"/>
    </row>
    <row r="8" spans="1:131" s="206" customFormat="1" ht="26.25" customHeight="1" x14ac:dyDescent="0.15">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3" t="s">
        <v>542</v>
      </c>
      <c r="BT8" s="1044"/>
      <c r="BU8" s="1044"/>
      <c r="BV8" s="1044"/>
      <c r="BW8" s="1044"/>
      <c r="BX8" s="1044"/>
      <c r="BY8" s="1044"/>
      <c r="BZ8" s="1044"/>
      <c r="CA8" s="1044"/>
      <c r="CB8" s="1044"/>
      <c r="CC8" s="1044"/>
      <c r="CD8" s="1044"/>
      <c r="CE8" s="1044"/>
      <c r="CF8" s="1044"/>
      <c r="CG8" s="1045"/>
      <c r="CH8" s="1018">
        <v>0</v>
      </c>
      <c r="CI8" s="1019"/>
      <c r="CJ8" s="1019"/>
      <c r="CK8" s="1019"/>
      <c r="CL8" s="1020"/>
      <c r="CM8" s="1018">
        <v>89</v>
      </c>
      <c r="CN8" s="1019"/>
      <c r="CO8" s="1019"/>
      <c r="CP8" s="1019"/>
      <c r="CQ8" s="1020"/>
      <c r="CR8" s="1018">
        <v>5</v>
      </c>
      <c r="CS8" s="1019"/>
      <c r="CT8" s="1019"/>
      <c r="CU8" s="1019"/>
      <c r="CV8" s="1020"/>
      <c r="CW8" s="1018" t="s">
        <v>543</v>
      </c>
      <c r="CX8" s="1019"/>
      <c r="CY8" s="1019"/>
      <c r="CZ8" s="1019"/>
      <c r="DA8" s="1020"/>
      <c r="DB8" s="1018" t="s">
        <v>477</v>
      </c>
      <c r="DC8" s="1019"/>
      <c r="DD8" s="1019"/>
      <c r="DE8" s="1019"/>
      <c r="DF8" s="1020"/>
      <c r="DG8" s="1018" t="s">
        <v>477</v>
      </c>
      <c r="DH8" s="1019"/>
      <c r="DI8" s="1019"/>
      <c r="DJ8" s="1019"/>
      <c r="DK8" s="1020"/>
      <c r="DL8" s="1018" t="s">
        <v>477</v>
      </c>
      <c r="DM8" s="1019"/>
      <c r="DN8" s="1019"/>
      <c r="DO8" s="1019"/>
      <c r="DP8" s="1020"/>
      <c r="DQ8" s="1018" t="s">
        <v>477</v>
      </c>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361</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6">
        <v>7500</v>
      </c>
      <c r="R23" s="1097"/>
      <c r="S23" s="1097"/>
      <c r="T23" s="1097"/>
      <c r="U23" s="1097"/>
      <c r="V23" s="1097">
        <v>6955</v>
      </c>
      <c r="W23" s="1097"/>
      <c r="X23" s="1097"/>
      <c r="Y23" s="1097"/>
      <c r="Z23" s="1097"/>
      <c r="AA23" s="1097">
        <v>545</v>
      </c>
      <c r="AB23" s="1097"/>
      <c r="AC23" s="1097"/>
      <c r="AD23" s="1097"/>
      <c r="AE23" s="1098"/>
      <c r="AF23" s="1099">
        <v>505</v>
      </c>
      <c r="AG23" s="1097"/>
      <c r="AH23" s="1097"/>
      <c r="AI23" s="1097"/>
      <c r="AJ23" s="1100"/>
      <c r="AK23" s="1101"/>
      <c r="AL23" s="1102"/>
      <c r="AM23" s="1102"/>
      <c r="AN23" s="1102"/>
      <c r="AO23" s="1102"/>
      <c r="AP23" s="1097">
        <v>5941</v>
      </c>
      <c r="AQ23" s="1097"/>
      <c r="AR23" s="1097"/>
      <c r="AS23" s="1097"/>
      <c r="AT23" s="1097"/>
      <c r="AU23" s="1103"/>
      <c r="AV23" s="1103"/>
      <c r="AW23" s="1103"/>
      <c r="AX23" s="1103"/>
      <c r="AY23" s="1104"/>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2" t="s">
        <v>364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1" t="s">
        <v>365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343</v>
      </c>
      <c r="B26" s="1025"/>
      <c r="C26" s="1025"/>
      <c r="D26" s="1025"/>
      <c r="E26" s="1025"/>
      <c r="F26" s="1025"/>
      <c r="G26" s="1025"/>
      <c r="H26" s="1025"/>
      <c r="I26" s="1025"/>
      <c r="J26" s="1025"/>
      <c r="K26" s="1025"/>
      <c r="L26" s="1025"/>
      <c r="M26" s="1025"/>
      <c r="N26" s="1025"/>
      <c r="O26" s="1025"/>
      <c r="P26" s="1026"/>
      <c r="Q26" s="1030" t="s">
        <v>366</v>
      </c>
      <c r="R26" s="1031"/>
      <c r="S26" s="1031"/>
      <c r="T26" s="1031"/>
      <c r="U26" s="1032"/>
      <c r="V26" s="1030" t="s">
        <v>367</v>
      </c>
      <c r="W26" s="1031"/>
      <c r="X26" s="1031"/>
      <c r="Y26" s="1031"/>
      <c r="Z26" s="1032"/>
      <c r="AA26" s="1030" t="s">
        <v>368</v>
      </c>
      <c r="AB26" s="1031"/>
      <c r="AC26" s="1031"/>
      <c r="AD26" s="1031"/>
      <c r="AE26" s="1031"/>
      <c r="AF26" s="1087" t="s">
        <v>369</v>
      </c>
      <c r="AG26" s="1037"/>
      <c r="AH26" s="1037"/>
      <c r="AI26" s="1037"/>
      <c r="AJ26" s="1088"/>
      <c r="AK26" s="1031" t="s">
        <v>370</v>
      </c>
      <c r="AL26" s="1031"/>
      <c r="AM26" s="1031"/>
      <c r="AN26" s="1031"/>
      <c r="AO26" s="1032"/>
      <c r="AP26" s="1030" t="s">
        <v>371</v>
      </c>
      <c r="AQ26" s="1031"/>
      <c r="AR26" s="1031"/>
      <c r="AS26" s="1031"/>
      <c r="AT26" s="1032"/>
      <c r="AU26" s="1030" t="s">
        <v>372</v>
      </c>
      <c r="AV26" s="1031"/>
      <c r="AW26" s="1031"/>
      <c r="AX26" s="1031"/>
      <c r="AY26" s="1032"/>
      <c r="AZ26" s="1030" t="s">
        <v>373</v>
      </c>
      <c r="BA26" s="1031"/>
      <c r="BB26" s="1031"/>
      <c r="BC26" s="1031"/>
      <c r="BD26" s="1032"/>
      <c r="BE26" s="1030" t="s">
        <v>350</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7" t="s">
        <v>374</v>
      </c>
      <c r="C28" s="1078"/>
      <c r="D28" s="1078"/>
      <c r="E28" s="1078"/>
      <c r="F28" s="1078"/>
      <c r="G28" s="1078"/>
      <c r="H28" s="1078"/>
      <c r="I28" s="1078"/>
      <c r="J28" s="1078"/>
      <c r="K28" s="1078"/>
      <c r="L28" s="1078"/>
      <c r="M28" s="1078"/>
      <c r="N28" s="1078"/>
      <c r="O28" s="1078"/>
      <c r="P28" s="1079"/>
      <c r="Q28" s="1080">
        <v>2541</v>
      </c>
      <c r="R28" s="1081"/>
      <c r="S28" s="1081"/>
      <c r="T28" s="1081"/>
      <c r="U28" s="1081"/>
      <c r="V28" s="1081">
        <v>2386</v>
      </c>
      <c r="W28" s="1081"/>
      <c r="X28" s="1081"/>
      <c r="Y28" s="1081"/>
      <c r="Z28" s="1081"/>
      <c r="AA28" s="1081">
        <v>156</v>
      </c>
      <c r="AB28" s="1081"/>
      <c r="AC28" s="1081"/>
      <c r="AD28" s="1081"/>
      <c r="AE28" s="1082"/>
      <c r="AF28" s="1083">
        <v>156</v>
      </c>
      <c r="AG28" s="1081"/>
      <c r="AH28" s="1081"/>
      <c r="AI28" s="1081"/>
      <c r="AJ28" s="1084"/>
      <c r="AK28" s="1085">
        <v>215</v>
      </c>
      <c r="AL28" s="1086"/>
      <c r="AM28" s="1086"/>
      <c r="AN28" s="1086"/>
      <c r="AO28" s="1086"/>
      <c r="AP28" s="997" t="s">
        <v>477</v>
      </c>
      <c r="AQ28" s="997"/>
      <c r="AR28" s="997"/>
      <c r="AS28" s="997"/>
      <c r="AT28" s="997"/>
      <c r="AU28" s="997" t="s">
        <v>477</v>
      </c>
      <c r="AV28" s="997"/>
      <c r="AW28" s="997"/>
      <c r="AX28" s="997"/>
      <c r="AY28" s="997"/>
      <c r="AZ28" s="1071" t="s">
        <v>477</v>
      </c>
      <c r="BA28" s="1071"/>
      <c r="BB28" s="1071"/>
      <c r="BC28" s="1071"/>
      <c r="BD28" s="1071"/>
      <c r="BE28" s="1075"/>
      <c r="BF28" s="1075"/>
      <c r="BG28" s="1075"/>
      <c r="BH28" s="1075"/>
      <c r="BI28" s="1076"/>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375</v>
      </c>
      <c r="C29" s="1067"/>
      <c r="D29" s="1067"/>
      <c r="E29" s="1067"/>
      <c r="F29" s="1067"/>
      <c r="G29" s="1067"/>
      <c r="H29" s="1067"/>
      <c r="I29" s="1067"/>
      <c r="J29" s="1067"/>
      <c r="K29" s="1067"/>
      <c r="L29" s="1067"/>
      <c r="M29" s="1067"/>
      <c r="N29" s="1067"/>
      <c r="O29" s="1067"/>
      <c r="P29" s="1068"/>
      <c r="Q29" s="1072">
        <v>1677</v>
      </c>
      <c r="R29" s="1073"/>
      <c r="S29" s="1073"/>
      <c r="T29" s="1073"/>
      <c r="U29" s="1073"/>
      <c r="V29" s="1073">
        <v>1532</v>
      </c>
      <c r="W29" s="1073"/>
      <c r="X29" s="1073"/>
      <c r="Y29" s="1073"/>
      <c r="Z29" s="1073"/>
      <c r="AA29" s="1073">
        <v>145</v>
      </c>
      <c r="AB29" s="1073"/>
      <c r="AC29" s="1073"/>
      <c r="AD29" s="1073"/>
      <c r="AE29" s="1074"/>
      <c r="AF29" s="1048">
        <v>145</v>
      </c>
      <c r="AG29" s="1049"/>
      <c r="AH29" s="1049"/>
      <c r="AI29" s="1049"/>
      <c r="AJ29" s="1050"/>
      <c r="AK29" s="1006">
        <v>229</v>
      </c>
      <c r="AL29" s="997"/>
      <c r="AM29" s="997"/>
      <c r="AN29" s="997"/>
      <c r="AO29" s="997"/>
      <c r="AP29" s="997" t="s">
        <v>477</v>
      </c>
      <c r="AQ29" s="997"/>
      <c r="AR29" s="997"/>
      <c r="AS29" s="997"/>
      <c r="AT29" s="997"/>
      <c r="AU29" s="997" t="s">
        <v>477</v>
      </c>
      <c r="AV29" s="997"/>
      <c r="AW29" s="997"/>
      <c r="AX29" s="997"/>
      <c r="AY29" s="997"/>
      <c r="AZ29" s="1071" t="s">
        <v>477</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376</v>
      </c>
      <c r="C30" s="1067"/>
      <c r="D30" s="1067"/>
      <c r="E30" s="1067"/>
      <c r="F30" s="1067"/>
      <c r="G30" s="1067"/>
      <c r="H30" s="1067"/>
      <c r="I30" s="1067"/>
      <c r="J30" s="1067"/>
      <c r="K30" s="1067"/>
      <c r="L30" s="1067"/>
      <c r="M30" s="1067"/>
      <c r="N30" s="1067"/>
      <c r="O30" s="1067"/>
      <c r="P30" s="1068"/>
      <c r="Q30" s="1072">
        <v>250</v>
      </c>
      <c r="R30" s="1073"/>
      <c r="S30" s="1073"/>
      <c r="T30" s="1073"/>
      <c r="U30" s="1073"/>
      <c r="V30" s="1073">
        <v>238</v>
      </c>
      <c r="W30" s="1073"/>
      <c r="X30" s="1073"/>
      <c r="Y30" s="1073"/>
      <c r="Z30" s="1073"/>
      <c r="AA30" s="1073">
        <v>12</v>
      </c>
      <c r="AB30" s="1073"/>
      <c r="AC30" s="1073"/>
      <c r="AD30" s="1073"/>
      <c r="AE30" s="1074"/>
      <c r="AF30" s="1048">
        <v>12</v>
      </c>
      <c r="AG30" s="1049"/>
      <c r="AH30" s="1049"/>
      <c r="AI30" s="1049"/>
      <c r="AJ30" s="1050"/>
      <c r="AK30" s="1006">
        <v>60</v>
      </c>
      <c r="AL30" s="997"/>
      <c r="AM30" s="997"/>
      <c r="AN30" s="997"/>
      <c r="AO30" s="997"/>
      <c r="AP30" s="997" t="s">
        <v>477</v>
      </c>
      <c r="AQ30" s="997"/>
      <c r="AR30" s="997"/>
      <c r="AS30" s="997"/>
      <c r="AT30" s="997"/>
      <c r="AU30" s="997" t="s">
        <v>477</v>
      </c>
      <c r="AV30" s="997"/>
      <c r="AW30" s="997"/>
      <c r="AX30" s="997"/>
      <c r="AY30" s="997"/>
      <c r="AZ30" s="1071" t="s">
        <v>477</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377</v>
      </c>
      <c r="C31" s="1067"/>
      <c r="D31" s="1067"/>
      <c r="E31" s="1067"/>
      <c r="F31" s="1067"/>
      <c r="G31" s="1067"/>
      <c r="H31" s="1067"/>
      <c r="I31" s="1067"/>
      <c r="J31" s="1067"/>
      <c r="K31" s="1067"/>
      <c r="L31" s="1067"/>
      <c r="M31" s="1067"/>
      <c r="N31" s="1067"/>
      <c r="O31" s="1067"/>
      <c r="P31" s="1068"/>
      <c r="Q31" s="1072">
        <v>13</v>
      </c>
      <c r="R31" s="1073"/>
      <c r="S31" s="1073"/>
      <c r="T31" s="1073"/>
      <c r="U31" s="1073"/>
      <c r="V31" s="1073">
        <v>7</v>
      </c>
      <c r="W31" s="1073"/>
      <c r="X31" s="1073"/>
      <c r="Y31" s="1073"/>
      <c r="Z31" s="1073"/>
      <c r="AA31" s="1073">
        <v>6</v>
      </c>
      <c r="AB31" s="1073"/>
      <c r="AC31" s="1073"/>
      <c r="AD31" s="1073"/>
      <c r="AE31" s="1074"/>
      <c r="AF31" s="1048">
        <v>6</v>
      </c>
      <c r="AG31" s="1049"/>
      <c r="AH31" s="1049"/>
      <c r="AI31" s="1049"/>
      <c r="AJ31" s="1050"/>
      <c r="AK31" s="1006" t="s">
        <v>543</v>
      </c>
      <c r="AL31" s="997"/>
      <c r="AM31" s="997"/>
      <c r="AN31" s="997"/>
      <c r="AO31" s="997"/>
      <c r="AP31" s="997" t="s">
        <v>477</v>
      </c>
      <c r="AQ31" s="997"/>
      <c r="AR31" s="997"/>
      <c r="AS31" s="997"/>
      <c r="AT31" s="997"/>
      <c r="AU31" s="997" t="s">
        <v>477</v>
      </c>
      <c r="AV31" s="997"/>
      <c r="AW31" s="997"/>
      <c r="AX31" s="997"/>
      <c r="AY31" s="997"/>
      <c r="AZ31" s="1071" t="s">
        <v>477</v>
      </c>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378</v>
      </c>
      <c r="C32" s="1067"/>
      <c r="D32" s="1067"/>
      <c r="E32" s="1067"/>
      <c r="F32" s="1067"/>
      <c r="G32" s="1067"/>
      <c r="H32" s="1067"/>
      <c r="I32" s="1067"/>
      <c r="J32" s="1067"/>
      <c r="K32" s="1067"/>
      <c r="L32" s="1067"/>
      <c r="M32" s="1067"/>
      <c r="N32" s="1067"/>
      <c r="O32" s="1067"/>
      <c r="P32" s="1068"/>
      <c r="Q32" s="1072">
        <v>424</v>
      </c>
      <c r="R32" s="1073"/>
      <c r="S32" s="1073"/>
      <c r="T32" s="1073"/>
      <c r="U32" s="1073"/>
      <c r="V32" s="1073">
        <v>342</v>
      </c>
      <c r="W32" s="1073"/>
      <c r="X32" s="1073"/>
      <c r="Y32" s="1073"/>
      <c r="Z32" s="1073"/>
      <c r="AA32" s="1073">
        <v>82</v>
      </c>
      <c r="AB32" s="1073"/>
      <c r="AC32" s="1073"/>
      <c r="AD32" s="1073"/>
      <c r="AE32" s="1074"/>
      <c r="AF32" s="1048">
        <v>573</v>
      </c>
      <c r="AG32" s="1049"/>
      <c r="AH32" s="1049"/>
      <c r="AI32" s="1049"/>
      <c r="AJ32" s="1050"/>
      <c r="AK32" s="1006" t="s">
        <v>477</v>
      </c>
      <c r="AL32" s="997"/>
      <c r="AM32" s="997"/>
      <c r="AN32" s="997"/>
      <c r="AO32" s="997"/>
      <c r="AP32" s="997">
        <v>1088</v>
      </c>
      <c r="AQ32" s="997"/>
      <c r="AR32" s="997"/>
      <c r="AS32" s="997"/>
      <c r="AT32" s="997"/>
      <c r="AU32" s="997" t="s">
        <v>477</v>
      </c>
      <c r="AV32" s="997"/>
      <c r="AW32" s="997"/>
      <c r="AX32" s="997"/>
      <c r="AY32" s="997"/>
      <c r="AZ32" s="1071" t="s">
        <v>477</v>
      </c>
      <c r="BA32" s="1071"/>
      <c r="BB32" s="1071"/>
      <c r="BC32" s="1071"/>
      <c r="BD32" s="1071"/>
      <c r="BE32" s="1061" t="s">
        <v>379</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380</v>
      </c>
      <c r="C33" s="1067"/>
      <c r="D33" s="1067"/>
      <c r="E33" s="1067"/>
      <c r="F33" s="1067"/>
      <c r="G33" s="1067"/>
      <c r="H33" s="1067"/>
      <c r="I33" s="1067"/>
      <c r="J33" s="1067"/>
      <c r="K33" s="1067"/>
      <c r="L33" s="1067"/>
      <c r="M33" s="1067"/>
      <c r="N33" s="1067"/>
      <c r="O33" s="1067"/>
      <c r="P33" s="1068"/>
      <c r="Q33" s="1072">
        <v>515</v>
      </c>
      <c r="R33" s="1073"/>
      <c r="S33" s="1073"/>
      <c r="T33" s="1073"/>
      <c r="U33" s="1073"/>
      <c r="V33" s="1073">
        <v>503</v>
      </c>
      <c r="W33" s="1073"/>
      <c r="X33" s="1073"/>
      <c r="Y33" s="1073"/>
      <c r="Z33" s="1073"/>
      <c r="AA33" s="1073">
        <v>12</v>
      </c>
      <c r="AB33" s="1073"/>
      <c r="AC33" s="1073"/>
      <c r="AD33" s="1073"/>
      <c r="AE33" s="1074"/>
      <c r="AF33" s="1048">
        <v>12</v>
      </c>
      <c r="AG33" s="1049"/>
      <c r="AH33" s="1049"/>
      <c r="AI33" s="1049"/>
      <c r="AJ33" s="1050"/>
      <c r="AK33" s="1006">
        <v>180</v>
      </c>
      <c r="AL33" s="997"/>
      <c r="AM33" s="997"/>
      <c r="AN33" s="997"/>
      <c r="AO33" s="997"/>
      <c r="AP33" s="997">
        <v>1910</v>
      </c>
      <c r="AQ33" s="997"/>
      <c r="AR33" s="997"/>
      <c r="AS33" s="997"/>
      <c r="AT33" s="997"/>
      <c r="AU33" s="997">
        <v>1910</v>
      </c>
      <c r="AV33" s="997"/>
      <c r="AW33" s="997"/>
      <c r="AX33" s="997"/>
      <c r="AY33" s="997"/>
      <c r="AZ33" s="1071" t="s">
        <v>477</v>
      </c>
      <c r="BA33" s="1071"/>
      <c r="BB33" s="1071"/>
      <c r="BC33" s="1071"/>
      <c r="BD33" s="1071"/>
      <c r="BE33" s="1061" t="s">
        <v>381</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6"/>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362</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904</v>
      </c>
      <c r="AG63" s="985"/>
      <c r="AH63" s="985"/>
      <c r="AI63" s="985"/>
      <c r="AJ63" s="1059"/>
      <c r="AK63" s="1060"/>
      <c r="AL63" s="989"/>
      <c r="AM63" s="989"/>
      <c r="AN63" s="989"/>
      <c r="AO63" s="989"/>
      <c r="AP63" s="985">
        <f>SUM(AP28:AT62)</f>
        <v>2998</v>
      </c>
      <c r="AQ63" s="985"/>
      <c r="AR63" s="985"/>
      <c r="AS63" s="985"/>
      <c r="AT63" s="985"/>
      <c r="AU63" s="985">
        <f>SUM(AU28:AY62)</f>
        <v>1910</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385</v>
      </c>
      <c r="B66" s="1025"/>
      <c r="C66" s="1025"/>
      <c r="D66" s="1025"/>
      <c r="E66" s="1025"/>
      <c r="F66" s="1025"/>
      <c r="G66" s="1025"/>
      <c r="H66" s="1025"/>
      <c r="I66" s="1025"/>
      <c r="J66" s="1025"/>
      <c r="K66" s="1025"/>
      <c r="L66" s="1025"/>
      <c r="M66" s="1025"/>
      <c r="N66" s="1025"/>
      <c r="O66" s="1025"/>
      <c r="P66" s="1026"/>
      <c r="Q66" s="1030" t="s">
        <v>366</v>
      </c>
      <c r="R66" s="1031"/>
      <c r="S66" s="1031"/>
      <c r="T66" s="1031"/>
      <c r="U66" s="1032"/>
      <c r="V66" s="1030" t="s">
        <v>367</v>
      </c>
      <c r="W66" s="1031"/>
      <c r="X66" s="1031"/>
      <c r="Y66" s="1031"/>
      <c r="Z66" s="1032"/>
      <c r="AA66" s="1030" t="s">
        <v>368</v>
      </c>
      <c r="AB66" s="1031"/>
      <c r="AC66" s="1031"/>
      <c r="AD66" s="1031"/>
      <c r="AE66" s="1032"/>
      <c r="AF66" s="1036" t="s">
        <v>369</v>
      </c>
      <c r="AG66" s="1037"/>
      <c r="AH66" s="1037"/>
      <c r="AI66" s="1037"/>
      <c r="AJ66" s="1038"/>
      <c r="AK66" s="1030" t="s">
        <v>370</v>
      </c>
      <c r="AL66" s="1025"/>
      <c r="AM66" s="1025"/>
      <c r="AN66" s="1025"/>
      <c r="AO66" s="1026"/>
      <c r="AP66" s="1030" t="s">
        <v>371</v>
      </c>
      <c r="AQ66" s="1031"/>
      <c r="AR66" s="1031"/>
      <c r="AS66" s="1031"/>
      <c r="AT66" s="1032"/>
      <c r="AU66" s="1030" t="s">
        <v>386</v>
      </c>
      <c r="AV66" s="1031"/>
      <c r="AW66" s="1031"/>
      <c r="AX66" s="1031"/>
      <c r="AY66" s="1032"/>
      <c r="AZ66" s="1030" t="s">
        <v>350</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533</v>
      </c>
      <c r="C68" s="1015"/>
      <c r="D68" s="1015"/>
      <c r="E68" s="1015"/>
      <c r="F68" s="1015"/>
      <c r="G68" s="1015"/>
      <c r="H68" s="1015"/>
      <c r="I68" s="1015"/>
      <c r="J68" s="1015"/>
      <c r="K68" s="1015"/>
      <c r="L68" s="1015"/>
      <c r="M68" s="1015"/>
      <c r="N68" s="1015"/>
      <c r="O68" s="1015"/>
      <c r="P68" s="1016"/>
      <c r="Q68" s="1017">
        <v>1115</v>
      </c>
      <c r="R68" s="1011"/>
      <c r="S68" s="1011"/>
      <c r="T68" s="1011"/>
      <c r="U68" s="1011"/>
      <c r="V68" s="1011">
        <v>1083</v>
      </c>
      <c r="W68" s="1011"/>
      <c r="X68" s="1011"/>
      <c r="Y68" s="1011"/>
      <c r="Z68" s="1011"/>
      <c r="AA68" s="1011">
        <v>32</v>
      </c>
      <c r="AB68" s="1011"/>
      <c r="AC68" s="1011"/>
      <c r="AD68" s="1011"/>
      <c r="AE68" s="1011"/>
      <c r="AF68" s="1011">
        <v>32</v>
      </c>
      <c r="AG68" s="1011"/>
      <c r="AH68" s="1011"/>
      <c r="AI68" s="1011"/>
      <c r="AJ68" s="1011"/>
      <c r="AK68" s="1011" t="s">
        <v>544</v>
      </c>
      <c r="AL68" s="1011"/>
      <c r="AM68" s="1011"/>
      <c r="AN68" s="1011"/>
      <c r="AO68" s="1011"/>
      <c r="AP68" s="1011">
        <v>1463</v>
      </c>
      <c r="AQ68" s="1011"/>
      <c r="AR68" s="1011"/>
      <c r="AS68" s="1011"/>
      <c r="AT68" s="1011"/>
      <c r="AU68" s="1011">
        <v>455</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8" t="s">
        <v>534</v>
      </c>
      <c r="C69" s="1009"/>
      <c r="D69" s="1009"/>
      <c r="E69" s="1009"/>
      <c r="F69" s="1009"/>
      <c r="G69" s="1009"/>
      <c r="H69" s="1009"/>
      <c r="I69" s="1009"/>
      <c r="J69" s="1009"/>
      <c r="K69" s="1009"/>
      <c r="L69" s="1009"/>
      <c r="M69" s="1009"/>
      <c r="N69" s="1009"/>
      <c r="O69" s="1009"/>
      <c r="P69" s="1010"/>
      <c r="Q69" s="1003">
        <v>6212</v>
      </c>
      <c r="R69" s="997"/>
      <c r="S69" s="997"/>
      <c r="T69" s="997"/>
      <c r="U69" s="997"/>
      <c r="V69" s="997">
        <v>6205</v>
      </c>
      <c r="W69" s="997"/>
      <c r="X69" s="997"/>
      <c r="Y69" s="997"/>
      <c r="Z69" s="997"/>
      <c r="AA69" s="997">
        <v>7</v>
      </c>
      <c r="AB69" s="997"/>
      <c r="AC69" s="997"/>
      <c r="AD69" s="997"/>
      <c r="AE69" s="997"/>
      <c r="AF69" s="997">
        <v>7</v>
      </c>
      <c r="AG69" s="997"/>
      <c r="AH69" s="997"/>
      <c r="AI69" s="997"/>
      <c r="AJ69" s="997"/>
      <c r="AK69" s="997">
        <v>214</v>
      </c>
      <c r="AL69" s="997"/>
      <c r="AM69" s="997"/>
      <c r="AN69" s="997"/>
      <c r="AO69" s="997"/>
      <c r="AP69" s="997" t="s">
        <v>543</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8" t="s">
        <v>535</v>
      </c>
      <c r="C70" s="1009"/>
      <c r="D70" s="1009"/>
      <c r="E70" s="1009"/>
      <c r="F70" s="1009"/>
      <c r="G70" s="1009"/>
      <c r="H70" s="1009"/>
      <c r="I70" s="1009"/>
      <c r="J70" s="1009"/>
      <c r="K70" s="1009"/>
      <c r="L70" s="1009"/>
      <c r="M70" s="1009"/>
      <c r="N70" s="1009"/>
      <c r="O70" s="1009"/>
      <c r="P70" s="1010"/>
      <c r="Q70" s="1003">
        <v>120</v>
      </c>
      <c r="R70" s="997"/>
      <c r="S70" s="997"/>
      <c r="T70" s="997"/>
      <c r="U70" s="997"/>
      <c r="V70" s="997">
        <v>66</v>
      </c>
      <c r="W70" s="997"/>
      <c r="X70" s="997"/>
      <c r="Y70" s="997"/>
      <c r="Z70" s="997"/>
      <c r="AA70" s="997">
        <v>54</v>
      </c>
      <c r="AB70" s="997"/>
      <c r="AC70" s="997"/>
      <c r="AD70" s="997"/>
      <c r="AE70" s="997"/>
      <c r="AF70" s="997">
        <v>54</v>
      </c>
      <c r="AG70" s="997"/>
      <c r="AH70" s="997"/>
      <c r="AI70" s="997"/>
      <c r="AJ70" s="997"/>
      <c r="AK70" s="997" t="s">
        <v>543</v>
      </c>
      <c r="AL70" s="997"/>
      <c r="AM70" s="997"/>
      <c r="AN70" s="997"/>
      <c r="AO70" s="997"/>
      <c r="AP70" s="997" t="s">
        <v>543</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8" t="s">
        <v>536</v>
      </c>
      <c r="C71" s="1009"/>
      <c r="D71" s="1009"/>
      <c r="E71" s="1009"/>
      <c r="F71" s="1009"/>
      <c r="G71" s="1009"/>
      <c r="H71" s="1009"/>
      <c r="I71" s="1009"/>
      <c r="J71" s="1009"/>
      <c r="K71" s="1009"/>
      <c r="L71" s="1009"/>
      <c r="M71" s="1009"/>
      <c r="N71" s="1009"/>
      <c r="O71" s="1009"/>
      <c r="P71" s="1010"/>
      <c r="Q71" s="1003">
        <v>904</v>
      </c>
      <c r="R71" s="997"/>
      <c r="S71" s="997"/>
      <c r="T71" s="997"/>
      <c r="U71" s="997"/>
      <c r="V71" s="997">
        <v>889</v>
      </c>
      <c r="W71" s="997"/>
      <c r="X71" s="997"/>
      <c r="Y71" s="997"/>
      <c r="Z71" s="997"/>
      <c r="AA71" s="997">
        <v>15</v>
      </c>
      <c r="AB71" s="997"/>
      <c r="AC71" s="997"/>
      <c r="AD71" s="997"/>
      <c r="AE71" s="997"/>
      <c r="AF71" s="997">
        <v>15</v>
      </c>
      <c r="AG71" s="997"/>
      <c r="AH71" s="997"/>
      <c r="AI71" s="997"/>
      <c r="AJ71" s="997"/>
      <c r="AK71" s="997">
        <v>7</v>
      </c>
      <c r="AL71" s="997"/>
      <c r="AM71" s="997"/>
      <c r="AN71" s="997"/>
      <c r="AO71" s="997"/>
      <c r="AP71" s="997" t="s">
        <v>543</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8" t="s">
        <v>537</v>
      </c>
      <c r="C72" s="1009"/>
      <c r="D72" s="1009"/>
      <c r="E72" s="1009"/>
      <c r="F72" s="1009"/>
      <c r="G72" s="1009"/>
      <c r="H72" s="1009"/>
      <c r="I72" s="1009"/>
      <c r="J72" s="1009"/>
      <c r="K72" s="1009"/>
      <c r="L72" s="1009"/>
      <c r="M72" s="1009"/>
      <c r="N72" s="1009"/>
      <c r="O72" s="1009"/>
      <c r="P72" s="1010"/>
      <c r="Q72" s="1003">
        <v>125564</v>
      </c>
      <c r="R72" s="997"/>
      <c r="S72" s="997"/>
      <c r="T72" s="997"/>
      <c r="U72" s="997"/>
      <c r="V72" s="997">
        <v>119487</v>
      </c>
      <c r="W72" s="997"/>
      <c r="X72" s="997"/>
      <c r="Y72" s="997"/>
      <c r="Z72" s="997"/>
      <c r="AA72" s="997">
        <v>6077</v>
      </c>
      <c r="AB72" s="997"/>
      <c r="AC72" s="997"/>
      <c r="AD72" s="997"/>
      <c r="AE72" s="997"/>
      <c r="AF72" s="997">
        <v>6077</v>
      </c>
      <c r="AG72" s="997"/>
      <c r="AH72" s="997"/>
      <c r="AI72" s="997"/>
      <c r="AJ72" s="997"/>
      <c r="AK72" s="997" t="s">
        <v>543</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8" t="s">
        <v>538</v>
      </c>
      <c r="C73" s="1009"/>
      <c r="D73" s="1009"/>
      <c r="E73" s="1009"/>
      <c r="F73" s="1009"/>
      <c r="G73" s="1009"/>
      <c r="H73" s="1009"/>
      <c r="I73" s="1009"/>
      <c r="J73" s="1009"/>
      <c r="K73" s="1009"/>
      <c r="L73" s="1009"/>
      <c r="M73" s="1009"/>
      <c r="N73" s="1009"/>
      <c r="O73" s="1009"/>
      <c r="P73" s="1010"/>
      <c r="Q73" s="1003">
        <v>33</v>
      </c>
      <c r="R73" s="997"/>
      <c r="S73" s="997"/>
      <c r="T73" s="997"/>
      <c r="U73" s="997"/>
      <c r="V73" s="997">
        <v>31</v>
      </c>
      <c r="W73" s="997"/>
      <c r="X73" s="997"/>
      <c r="Y73" s="997"/>
      <c r="Z73" s="997"/>
      <c r="AA73" s="997">
        <v>2</v>
      </c>
      <c r="AB73" s="997"/>
      <c r="AC73" s="997"/>
      <c r="AD73" s="997"/>
      <c r="AE73" s="997"/>
      <c r="AF73" s="997">
        <v>2</v>
      </c>
      <c r="AG73" s="997"/>
      <c r="AH73" s="997"/>
      <c r="AI73" s="997"/>
      <c r="AJ73" s="997"/>
      <c r="AK73" s="997" t="s">
        <v>477</v>
      </c>
      <c r="AL73" s="997"/>
      <c r="AM73" s="997"/>
      <c r="AN73" s="997"/>
      <c r="AO73" s="997"/>
      <c r="AP73" s="997" t="s">
        <v>477</v>
      </c>
      <c r="AQ73" s="997"/>
      <c r="AR73" s="997"/>
      <c r="AS73" s="997"/>
      <c r="AT73" s="997"/>
      <c r="AU73" s="997" t="s">
        <v>477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8" t="s">
        <v>539</v>
      </c>
      <c r="C74" s="1009"/>
      <c r="D74" s="1009"/>
      <c r="E74" s="1009"/>
      <c r="F74" s="1009"/>
      <c r="G74" s="1009"/>
      <c r="H74" s="1009"/>
      <c r="I74" s="1009"/>
      <c r="J74" s="1009"/>
      <c r="K74" s="1009"/>
      <c r="L74" s="1009"/>
      <c r="M74" s="1009"/>
      <c r="N74" s="1009"/>
      <c r="O74" s="1009"/>
      <c r="P74" s="1010"/>
      <c r="Q74" s="1003">
        <v>6</v>
      </c>
      <c r="R74" s="997"/>
      <c r="S74" s="997"/>
      <c r="T74" s="997"/>
      <c r="U74" s="997"/>
      <c r="V74" s="997">
        <v>5</v>
      </c>
      <c r="W74" s="997"/>
      <c r="X74" s="997"/>
      <c r="Y74" s="997"/>
      <c r="Z74" s="997"/>
      <c r="AA74" s="997">
        <v>1</v>
      </c>
      <c r="AB74" s="997"/>
      <c r="AC74" s="997"/>
      <c r="AD74" s="997"/>
      <c r="AE74" s="997"/>
      <c r="AF74" s="997">
        <v>1</v>
      </c>
      <c r="AG74" s="997"/>
      <c r="AH74" s="997"/>
      <c r="AI74" s="997"/>
      <c r="AJ74" s="997"/>
      <c r="AK74" s="997" t="s">
        <v>477</v>
      </c>
      <c r="AL74" s="997"/>
      <c r="AM74" s="997"/>
      <c r="AN74" s="997"/>
      <c r="AO74" s="997"/>
      <c r="AP74" s="997" t="s">
        <v>477</v>
      </c>
      <c r="AQ74" s="997"/>
      <c r="AR74" s="997"/>
      <c r="AS74" s="997"/>
      <c r="AT74" s="997"/>
      <c r="AU74" s="997" t="s">
        <v>477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8" t="s">
        <v>540</v>
      </c>
      <c r="C75" s="1009"/>
      <c r="D75" s="1009"/>
      <c r="E75" s="1009"/>
      <c r="F75" s="1009"/>
      <c r="G75" s="1009"/>
      <c r="H75" s="1009"/>
      <c r="I75" s="1009"/>
      <c r="J75" s="1009"/>
      <c r="K75" s="1009"/>
      <c r="L75" s="1009"/>
      <c r="M75" s="1009"/>
      <c r="N75" s="1009"/>
      <c r="O75" s="1009"/>
      <c r="P75" s="1010"/>
      <c r="Q75" s="1004">
        <v>2</v>
      </c>
      <c r="R75" s="1005"/>
      <c r="S75" s="1005"/>
      <c r="T75" s="1005"/>
      <c r="U75" s="1006"/>
      <c r="V75" s="1007">
        <v>1</v>
      </c>
      <c r="W75" s="1005"/>
      <c r="X75" s="1005"/>
      <c r="Y75" s="1005"/>
      <c r="Z75" s="1006"/>
      <c r="AA75" s="1007">
        <v>1</v>
      </c>
      <c r="AB75" s="1005"/>
      <c r="AC75" s="1005"/>
      <c r="AD75" s="1005"/>
      <c r="AE75" s="1006"/>
      <c r="AF75" s="1007">
        <v>1</v>
      </c>
      <c r="AG75" s="1005"/>
      <c r="AH75" s="1005"/>
      <c r="AI75" s="1005"/>
      <c r="AJ75" s="1006"/>
      <c r="AK75" s="1007" t="s">
        <v>477</v>
      </c>
      <c r="AL75" s="1005"/>
      <c r="AM75" s="1005"/>
      <c r="AN75" s="1005"/>
      <c r="AO75" s="1006"/>
      <c r="AP75" s="1007" t="s">
        <v>477</v>
      </c>
      <c r="AQ75" s="1005"/>
      <c r="AR75" s="1005"/>
      <c r="AS75" s="1005"/>
      <c r="AT75" s="1006"/>
      <c r="AU75" s="1007" t="s">
        <v>477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6189</v>
      </c>
      <c r="AG88" s="985"/>
      <c r="AH88" s="985"/>
      <c r="AI88" s="985"/>
      <c r="AJ88" s="985"/>
      <c r="AK88" s="989"/>
      <c r="AL88" s="989"/>
      <c r="AM88" s="989"/>
      <c r="AN88" s="989"/>
      <c r="AO88" s="989"/>
      <c r="AP88" s="985">
        <f t="shared" ref="AP88" si="0">SUM(AP68:AT87)</f>
        <v>1463</v>
      </c>
      <c r="AQ88" s="985"/>
      <c r="AR88" s="985"/>
      <c r="AS88" s="985"/>
      <c r="AT88" s="985"/>
      <c r="AU88" s="985">
        <f t="shared" ref="AU88" si="1">SUM(AU68:AY87)</f>
        <v>455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545</v>
      </c>
      <c r="CX102" s="977"/>
      <c r="CY102" s="977"/>
      <c r="CZ102" s="977"/>
      <c r="DA102" s="978"/>
      <c r="DB102" s="976" t="s">
        <v>545</v>
      </c>
      <c r="DC102" s="977"/>
      <c r="DD102" s="977"/>
      <c r="DE102" s="977"/>
      <c r="DF102" s="978"/>
      <c r="DG102" s="976" t="s">
        <v>545</v>
      </c>
      <c r="DH102" s="977"/>
      <c r="DI102" s="977"/>
      <c r="DJ102" s="977"/>
      <c r="DK102" s="978"/>
      <c r="DL102" s="976" t="s">
        <v>545</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493086</v>
      </c>
      <c r="AB110" s="903"/>
      <c r="AC110" s="903"/>
      <c r="AD110" s="903"/>
      <c r="AE110" s="904"/>
      <c r="AF110" s="905">
        <v>551790</v>
      </c>
      <c r="AG110" s="903"/>
      <c r="AH110" s="903"/>
      <c r="AI110" s="903"/>
      <c r="AJ110" s="904"/>
      <c r="AK110" s="905">
        <v>563915</v>
      </c>
      <c r="AL110" s="903"/>
      <c r="AM110" s="903"/>
      <c r="AN110" s="903"/>
      <c r="AO110" s="904"/>
      <c r="AP110" s="906">
        <v>13.6</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6148012</v>
      </c>
      <c r="BR110" s="830"/>
      <c r="BS110" s="830"/>
      <c r="BT110" s="830"/>
      <c r="BU110" s="830"/>
      <c r="BV110" s="830">
        <v>6054711</v>
      </c>
      <c r="BW110" s="830"/>
      <c r="BX110" s="830"/>
      <c r="BY110" s="830"/>
      <c r="BZ110" s="830"/>
      <c r="CA110" s="830">
        <v>5941417</v>
      </c>
      <c r="CB110" s="830"/>
      <c r="CC110" s="830"/>
      <c r="CD110" s="830"/>
      <c r="CE110" s="830"/>
      <c r="CF110" s="891">
        <v>143.80000000000001</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1747566</v>
      </c>
      <c r="BR112" s="801"/>
      <c r="BS112" s="801"/>
      <c r="BT112" s="801"/>
      <c r="BU112" s="801"/>
      <c r="BV112" s="801">
        <v>1817047</v>
      </c>
      <c r="BW112" s="801"/>
      <c r="BX112" s="801"/>
      <c r="BY112" s="801"/>
      <c r="BZ112" s="801"/>
      <c r="CA112" s="801">
        <v>1910000</v>
      </c>
      <c r="CB112" s="801"/>
      <c r="CC112" s="801"/>
      <c r="CD112" s="801"/>
      <c r="CE112" s="801"/>
      <c r="CF112" s="878">
        <v>46.2</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74265</v>
      </c>
      <c r="AB113" s="939"/>
      <c r="AC113" s="939"/>
      <c r="AD113" s="939"/>
      <c r="AE113" s="940"/>
      <c r="AF113" s="941">
        <v>80071</v>
      </c>
      <c r="AG113" s="939"/>
      <c r="AH113" s="939"/>
      <c r="AI113" s="939"/>
      <c r="AJ113" s="940"/>
      <c r="AK113" s="941">
        <v>88552</v>
      </c>
      <c r="AL113" s="939"/>
      <c r="AM113" s="939"/>
      <c r="AN113" s="939"/>
      <c r="AO113" s="940"/>
      <c r="AP113" s="942">
        <v>2.1</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491165</v>
      </c>
      <c r="BR113" s="801"/>
      <c r="BS113" s="801"/>
      <c r="BT113" s="801"/>
      <c r="BU113" s="801"/>
      <c r="BV113" s="801">
        <v>488882</v>
      </c>
      <c r="BW113" s="801"/>
      <c r="BX113" s="801"/>
      <c r="BY113" s="801"/>
      <c r="BZ113" s="801"/>
      <c r="CA113" s="801">
        <v>455017</v>
      </c>
      <c r="CB113" s="801"/>
      <c r="CC113" s="801"/>
      <c r="CD113" s="801"/>
      <c r="CE113" s="801"/>
      <c r="CF113" s="878">
        <v>11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32134</v>
      </c>
      <c r="AB114" s="814"/>
      <c r="AC114" s="814"/>
      <c r="AD114" s="814"/>
      <c r="AE114" s="815"/>
      <c r="AF114" s="816">
        <v>40656</v>
      </c>
      <c r="AG114" s="814"/>
      <c r="AH114" s="814"/>
      <c r="AI114" s="814"/>
      <c r="AJ114" s="815"/>
      <c r="AK114" s="816">
        <v>40565</v>
      </c>
      <c r="AL114" s="814"/>
      <c r="AM114" s="814"/>
      <c r="AN114" s="814"/>
      <c r="AO114" s="815"/>
      <c r="AP114" s="784">
        <v>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791695</v>
      </c>
      <c r="BR114" s="801"/>
      <c r="BS114" s="801"/>
      <c r="BT114" s="801"/>
      <c r="BU114" s="801"/>
      <c r="BV114" s="801">
        <v>655690</v>
      </c>
      <c r="BW114" s="801"/>
      <c r="BX114" s="801"/>
      <c r="BY114" s="801"/>
      <c r="BZ114" s="801"/>
      <c r="CA114" s="801">
        <v>593256</v>
      </c>
      <c r="CB114" s="801"/>
      <c r="CC114" s="801"/>
      <c r="CD114" s="801"/>
      <c r="CE114" s="801"/>
      <c r="CF114" s="878">
        <v>14.4</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599485</v>
      </c>
      <c r="AB117" s="925"/>
      <c r="AC117" s="925"/>
      <c r="AD117" s="925"/>
      <c r="AE117" s="926"/>
      <c r="AF117" s="928">
        <v>672517</v>
      </c>
      <c r="AG117" s="925"/>
      <c r="AH117" s="925"/>
      <c r="AI117" s="925"/>
      <c r="AJ117" s="926"/>
      <c r="AK117" s="928">
        <v>693032</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9178438</v>
      </c>
      <c r="BR118" s="888"/>
      <c r="BS118" s="888"/>
      <c r="BT118" s="888"/>
      <c r="BU118" s="888"/>
      <c r="BV118" s="888">
        <v>9016330</v>
      </c>
      <c r="BW118" s="888"/>
      <c r="BX118" s="888"/>
      <c r="BY118" s="888"/>
      <c r="BZ118" s="888"/>
      <c r="CA118" s="888">
        <v>8899690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4142096</v>
      </c>
      <c r="BR119" s="830"/>
      <c r="BS119" s="830"/>
      <c r="BT119" s="830"/>
      <c r="BU119" s="830"/>
      <c r="BV119" s="830">
        <v>4565630</v>
      </c>
      <c r="BW119" s="830"/>
      <c r="BX119" s="830"/>
      <c r="BY119" s="830"/>
      <c r="BZ119" s="830"/>
      <c r="CA119" s="830">
        <v>4686686</v>
      </c>
      <c r="CB119" s="830"/>
      <c r="CC119" s="830"/>
      <c r="CD119" s="830"/>
      <c r="CE119" s="830"/>
      <c r="CF119" s="891">
        <v>113.4</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195477</v>
      </c>
      <c r="BR120" s="801"/>
      <c r="BS120" s="801"/>
      <c r="BT120" s="801"/>
      <c r="BU120" s="801"/>
      <c r="BV120" s="801">
        <v>186831</v>
      </c>
      <c r="BW120" s="801"/>
      <c r="BX120" s="801"/>
      <c r="BY120" s="801"/>
      <c r="BZ120" s="801"/>
      <c r="CA120" s="801">
        <v>167165</v>
      </c>
      <c r="CB120" s="801"/>
      <c r="CC120" s="801"/>
      <c r="CD120" s="801"/>
      <c r="CE120" s="801"/>
      <c r="CF120" s="878">
        <v>4</v>
      </c>
      <c r="CG120" s="879"/>
      <c r="CH120" s="879"/>
      <c r="CI120" s="879"/>
      <c r="CJ120" s="879"/>
      <c r="CK120" s="880" t="s">
        <v>433</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1747566</v>
      </c>
      <c r="DH120" s="830"/>
      <c r="DI120" s="830"/>
      <c r="DJ120" s="830"/>
      <c r="DK120" s="830"/>
      <c r="DL120" s="830">
        <v>1817047</v>
      </c>
      <c r="DM120" s="830"/>
      <c r="DN120" s="830"/>
      <c r="DO120" s="830"/>
      <c r="DP120" s="830"/>
      <c r="DQ120" s="830">
        <v>1910000</v>
      </c>
      <c r="DR120" s="830"/>
      <c r="DS120" s="830"/>
      <c r="DT120" s="830"/>
      <c r="DU120" s="830"/>
      <c r="DV120" s="831">
        <v>46.2</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5521903</v>
      </c>
      <c r="BR121" s="888"/>
      <c r="BS121" s="888"/>
      <c r="BT121" s="888"/>
      <c r="BU121" s="888"/>
      <c r="BV121" s="888">
        <v>5565653</v>
      </c>
      <c r="BW121" s="888"/>
      <c r="BX121" s="888"/>
      <c r="BY121" s="888"/>
      <c r="BZ121" s="888"/>
      <c r="CA121" s="888">
        <v>5303699</v>
      </c>
      <c r="CB121" s="888"/>
      <c r="CC121" s="888"/>
      <c r="CD121" s="888"/>
      <c r="CE121" s="888"/>
      <c r="CF121" s="889">
        <v>128.30000000000001</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9859476</v>
      </c>
      <c r="BR122" s="870"/>
      <c r="BS122" s="870"/>
      <c r="BT122" s="870"/>
      <c r="BU122" s="870"/>
      <c r="BV122" s="870">
        <v>10318114</v>
      </c>
      <c r="BW122" s="870"/>
      <c r="BX122" s="870"/>
      <c r="BY122" s="870"/>
      <c r="BZ122" s="870"/>
      <c r="CA122" s="870">
        <v>10157550</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36596</v>
      </c>
      <c r="AB128" s="754"/>
      <c r="AC128" s="754"/>
      <c r="AD128" s="754"/>
      <c r="AE128" s="755"/>
      <c r="AF128" s="756">
        <v>27344</v>
      </c>
      <c r="AG128" s="754"/>
      <c r="AH128" s="754"/>
      <c r="AI128" s="754"/>
      <c r="AJ128" s="755"/>
      <c r="AK128" s="756">
        <v>28089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4472823</v>
      </c>
      <c r="AB129" s="814"/>
      <c r="AC129" s="814"/>
      <c r="AD129" s="814"/>
      <c r="AE129" s="815"/>
      <c r="AF129" s="816">
        <v>4497563</v>
      </c>
      <c r="AG129" s="814"/>
      <c r="AH129" s="814"/>
      <c r="AI129" s="814"/>
      <c r="AJ129" s="815"/>
      <c r="AK129" s="816">
        <v>4614600</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482020</v>
      </c>
      <c r="AB130" s="814"/>
      <c r="AC130" s="814"/>
      <c r="AD130" s="814"/>
      <c r="AE130" s="815"/>
      <c r="AF130" s="816">
        <v>509572</v>
      </c>
      <c r="AG130" s="814"/>
      <c r="AH130" s="814"/>
      <c r="AI130" s="814"/>
      <c r="AJ130" s="815"/>
      <c r="AK130" s="816">
        <v>481987</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3990803</v>
      </c>
      <c r="AB131" s="747"/>
      <c r="AC131" s="747"/>
      <c r="AD131" s="747"/>
      <c r="AE131" s="748"/>
      <c r="AF131" s="749">
        <v>3987991</v>
      </c>
      <c r="AG131" s="747"/>
      <c r="AH131" s="747"/>
      <c r="AI131" s="747"/>
      <c r="AJ131" s="748"/>
      <c r="AK131" s="749">
        <v>4132613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2.026384164</v>
      </c>
      <c r="AB132" s="770"/>
      <c r="AC132" s="770"/>
      <c r="AD132" s="770"/>
      <c r="AE132" s="771"/>
      <c r="AF132" s="772">
        <v>3.4002333509999998</v>
      </c>
      <c r="AG132" s="770"/>
      <c r="AH132" s="770"/>
      <c r="AI132" s="770"/>
      <c r="AJ132" s="771"/>
      <c r="AK132" s="772">
        <v>4.4271263730000001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3.5</v>
      </c>
      <c r="AB133" s="779"/>
      <c r="AC133" s="779"/>
      <c r="AD133" s="779"/>
      <c r="AE133" s="780"/>
      <c r="AF133" s="778">
        <v>2.8</v>
      </c>
      <c r="AG133" s="779"/>
      <c r="AH133" s="779"/>
      <c r="AI133" s="779"/>
      <c r="AJ133" s="780"/>
      <c r="AK133" s="778">
        <v>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51" t="s">
        <v>468</v>
      </c>
      <c r="L7" s="254"/>
      <c r="M7" s="255" t="s">
        <v>469</v>
      </c>
      <c r="N7" s="256"/>
    </row>
    <row r="8" spans="1:16" x14ac:dyDescent="0.15">
      <c r="A8" s="248"/>
      <c r="B8" s="244"/>
      <c r="C8" s="244"/>
      <c r="D8" s="244"/>
      <c r="E8" s="244"/>
      <c r="F8" s="244"/>
      <c r="G8" s="257"/>
      <c r="H8" s="258"/>
      <c r="I8" s="258"/>
      <c r="J8" s="259"/>
      <c r="K8" s="1152"/>
      <c r="L8" s="260" t="s">
        <v>470</v>
      </c>
      <c r="M8" s="261" t="s">
        <v>471</v>
      </c>
      <c r="N8" s="262" t="s">
        <v>472</v>
      </c>
    </row>
    <row r="9" spans="1:16" x14ac:dyDescent="0.15">
      <c r="A9" s="248"/>
      <c r="B9" s="244"/>
      <c r="C9" s="244"/>
      <c r="D9" s="244"/>
      <c r="E9" s="244"/>
      <c r="F9" s="244"/>
      <c r="G9" s="1165" t="s">
        <v>473</v>
      </c>
      <c r="H9" s="1166"/>
      <c r="I9" s="1166"/>
      <c r="J9" s="1167"/>
      <c r="K9" s="263">
        <v>953223</v>
      </c>
      <c r="L9" s="264">
        <v>41437</v>
      </c>
      <c r="M9" s="265">
        <v>55347</v>
      </c>
      <c r="N9" s="266">
        <v>-25.1</v>
      </c>
    </row>
    <row r="10" spans="1:16" x14ac:dyDescent="0.15">
      <c r="A10" s="248"/>
      <c r="B10" s="244"/>
      <c r="C10" s="244"/>
      <c r="D10" s="244"/>
      <c r="E10" s="244"/>
      <c r="F10" s="244"/>
      <c r="G10" s="1165" t="s">
        <v>474</v>
      </c>
      <c r="H10" s="1166"/>
      <c r="I10" s="1166"/>
      <c r="J10" s="1167"/>
      <c r="K10" s="267">
        <v>189668</v>
      </c>
      <c r="L10" s="268">
        <v>8245</v>
      </c>
      <c r="M10" s="269">
        <v>5378</v>
      </c>
      <c r="N10" s="270">
        <v>53.3</v>
      </c>
    </row>
    <row r="11" spans="1:16" ht="13.5" customHeight="1" x14ac:dyDescent="0.15">
      <c r="A11" s="248"/>
      <c r="B11" s="244"/>
      <c r="C11" s="244"/>
      <c r="D11" s="244"/>
      <c r="E11" s="244"/>
      <c r="F11" s="244"/>
      <c r="G11" s="1165" t="s">
        <v>475</v>
      </c>
      <c r="H11" s="1166"/>
      <c r="I11" s="1166"/>
      <c r="J11" s="1167"/>
      <c r="K11" s="267">
        <v>93102</v>
      </c>
      <c r="L11" s="268">
        <v>4047</v>
      </c>
      <c r="M11" s="269">
        <v>7824</v>
      </c>
      <c r="N11" s="270">
        <v>-48.3</v>
      </c>
    </row>
    <row r="12" spans="1:16" ht="13.5" customHeight="1" x14ac:dyDescent="0.15">
      <c r="A12" s="248"/>
      <c r="B12" s="244"/>
      <c r="C12" s="244"/>
      <c r="D12" s="244"/>
      <c r="E12" s="244"/>
      <c r="F12" s="244"/>
      <c r="G12" s="1165" t="s">
        <v>476</v>
      </c>
      <c r="H12" s="1166"/>
      <c r="I12" s="1166"/>
      <c r="J12" s="1167"/>
      <c r="K12" s="267" t="s">
        <v>477</v>
      </c>
      <c r="L12" s="268" t="s">
        <v>477</v>
      </c>
      <c r="M12" s="269">
        <v>137</v>
      </c>
      <c r="N12" s="270" t="s">
        <v>477</v>
      </c>
    </row>
    <row r="13" spans="1:16" ht="13.5" customHeight="1" x14ac:dyDescent="0.15">
      <c r="A13" s="248"/>
      <c r="B13" s="244"/>
      <c r="C13" s="244"/>
      <c r="D13" s="244"/>
      <c r="E13" s="244"/>
      <c r="F13" s="244"/>
      <c r="G13" s="1165" t="s">
        <v>478</v>
      </c>
      <c r="H13" s="1166"/>
      <c r="I13" s="1166"/>
      <c r="J13" s="1167"/>
      <c r="K13" s="267" t="s">
        <v>477</v>
      </c>
      <c r="L13" s="268" t="s">
        <v>477</v>
      </c>
      <c r="M13" s="269">
        <v>6</v>
      </c>
      <c r="N13" s="270" t="s">
        <v>477</v>
      </c>
    </row>
    <row r="14" spans="1:16" ht="13.5" customHeight="1" x14ac:dyDescent="0.15">
      <c r="A14" s="248"/>
      <c r="B14" s="244"/>
      <c r="C14" s="244"/>
      <c r="D14" s="244"/>
      <c r="E14" s="244"/>
      <c r="F14" s="244"/>
      <c r="G14" s="1165" t="s">
        <v>479</v>
      </c>
      <c r="H14" s="1166"/>
      <c r="I14" s="1166"/>
      <c r="J14" s="1167"/>
      <c r="K14" s="267">
        <v>46893</v>
      </c>
      <c r="L14" s="268">
        <v>2038</v>
      </c>
      <c r="M14" s="269">
        <v>2598</v>
      </c>
      <c r="N14" s="270">
        <v>-21.6</v>
      </c>
    </row>
    <row r="15" spans="1:16" ht="13.5" customHeight="1" x14ac:dyDescent="0.15">
      <c r="A15" s="248"/>
      <c r="B15" s="244"/>
      <c r="C15" s="244"/>
      <c r="D15" s="244"/>
      <c r="E15" s="244"/>
      <c r="F15" s="244"/>
      <c r="G15" s="1165" t="s">
        <v>480</v>
      </c>
      <c r="H15" s="1166"/>
      <c r="I15" s="1166"/>
      <c r="J15" s="1167"/>
      <c r="K15" s="267" t="s">
        <v>477</v>
      </c>
      <c r="L15" s="268" t="s">
        <v>477</v>
      </c>
      <c r="M15" s="269">
        <v>1203</v>
      </c>
      <c r="N15" s="270" t="s">
        <v>477</v>
      </c>
    </row>
    <row r="16" spans="1:16" x14ac:dyDescent="0.15">
      <c r="A16" s="248"/>
      <c r="B16" s="244"/>
      <c r="C16" s="244"/>
      <c r="D16" s="244"/>
      <c r="E16" s="244"/>
      <c r="F16" s="244"/>
      <c r="G16" s="1168" t="s">
        <v>481</v>
      </c>
      <c r="H16" s="1169"/>
      <c r="I16" s="1169"/>
      <c r="J16" s="1170"/>
      <c r="K16" s="268">
        <v>-92167</v>
      </c>
      <c r="L16" s="268">
        <v>-4007</v>
      </c>
      <c r="M16" s="269">
        <v>-5188</v>
      </c>
      <c r="N16" s="270">
        <v>-22.8</v>
      </c>
    </row>
    <row r="17" spans="1:16" x14ac:dyDescent="0.15">
      <c r="A17" s="248"/>
      <c r="B17" s="244"/>
      <c r="C17" s="244"/>
      <c r="D17" s="244"/>
      <c r="E17" s="244"/>
      <c r="F17" s="244"/>
      <c r="G17" s="1168" t="s">
        <v>166</v>
      </c>
      <c r="H17" s="1169"/>
      <c r="I17" s="1169"/>
      <c r="J17" s="1170"/>
      <c r="K17" s="268">
        <v>1190719</v>
      </c>
      <c r="L17" s="268">
        <v>51761</v>
      </c>
      <c r="M17" s="269">
        <v>67305</v>
      </c>
      <c r="N17" s="270">
        <v>-23.1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2" t="s">
        <v>486</v>
      </c>
      <c r="H21" s="1163"/>
      <c r="I21" s="1163"/>
      <c r="J21" s="1164"/>
      <c r="K21" s="280">
        <v>5.13</v>
      </c>
      <c r="L21" s="281">
        <v>6.27</v>
      </c>
      <c r="M21" s="282">
        <v>-1.1399999999999999</v>
      </c>
      <c r="N21" s="249"/>
      <c r="O21" s="283"/>
      <c r="P21" s="279"/>
    </row>
    <row r="22" spans="1:16" s="284" customFormat="1" x14ac:dyDescent="0.15">
      <c r="A22" s="279"/>
      <c r="B22" s="249"/>
      <c r="C22" s="249"/>
      <c r="D22" s="249"/>
      <c r="E22" s="249"/>
      <c r="F22" s="249"/>
      <c r="G22" s="1162" t="s">
        <v>487</v>
      </c>
      <c r="H22" s="1163"/>
      <c r="I22" s="1163"/>
      <c r="J22" s="1164"/>
      <c r="K22" s="285">
        <v>94.9</v>
      </c>
      <c r="L22" s="286">
        <v>97.2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51" t="s">
        <v>468</v>
      </c>
      <c r="L30" s="254"/>
      <c r="M30" s="255" t="s">
        <v>469</v>
      </c>
      <c r="N30" s="256"/>
    </row>
    <row r="31" spans="1:16" x14ac:dyDescent="0.15">
      <c r="A31" s="248"/>
      <c r="B31" s="244"/>
      <c r="C31" s="244"/>
      <c r="D31" s="244"/>
      <c r="E31" s="244"/>
      <c r="F31" s="244"/>
      <c r="G31" s="257"/>
      <c r="H31" s="258"/>
      <c r="I31" s="258"/>
      <c r="J31" s="259"/>
      <c r="K31" s="1152"/>
      <c r="L31" s="260" t="s">
        <v>470</v>
      </c>
      <c r="M31" s="261" t="s">
        <v>471</v>
      </c>
      <c r="N31" s="262" t="s">
        <v>472</v>
      </c>
    </row>
    <row r="32" spans="1:16" ht="27" customHeight="1" x14ac:dyDescent="0.15">
      <c r="A32" s="248"/>
      <c r="B32" s="244"/>
      <c r="C32" s="244"/>
      <c r="D32" s="244"/>
      <c r="E32" s="244"/>
      <c r="F32" s="244"/>
      <c r="G32" s="1153" t="s">
        <v>491</v>
      </c>
      <c r="H32" s="1154"/>
      <c r="I32" s="1154"/>
      <c r="J32" s="1155"/>
      <c r="K32" s="294">
        <v>563915</v>
      </c>
      <c r="L32" s="294">
        <v>24514</v>
      </c>
      <c r="M32" s="295">
        <v>29478</v>
      </c>
      <c r="N32" s="296">
        <v>-16.8</v>
      </c>
    </row>
    <row r="33" spans="1:16" ht="13.5" customHeight="1" x14ac:dyDescent="0.15">
      <c r="A33" s="248"/>
      <c r="B33" s="244"/>
      <c r="C33" s="244"/>
      <c r="D33" s="244"/>
      <c r="E33" s="244"/>
      <c r="F33" s="244"/>
      <c r="G33" s="1153" t="s">
        <v>492</v>
      </c>
      <c r="H33" s="1154"/>
      <c r="I33" s="1154"/>
      <c r="J33" s="1155"/>
      <c r="K33" s="294" t="s">
        <v>477</v>
      </c>
      <c r="L33" s="294" t="s">
        <v>477</v>
      </c>
      <c r="M33" s="295" t="s">
        <v>477</v>
      </c>
      <c r="N33" s="296" t="s">
        <v>477</v>
      </c>
    </row>
    <row r="34" spans="1:16" ht="27" customHeight="1" x14ac:dyDescent="0.15">
      <c r="A34" s="248"/>
      <c r="B34" s="244"/>
      <c r="C34" s="244"/>
      <c r="D34" s="244"/>
      <c r="E34" s="244"/>
      <c r="F34" s="244"/>
      <c r="G34" s="1153" t="s">
        <v>493</v>
      </c>
      <c r="H34" s="1154"/>
      <c r="I34" s="1154"/>
      <c r="J34" s="1155"/>
      <c r="K34" s="294" t="s">
        <v>477</v>
      </c>
      <c r="L34" s="294" t="s">
        <v>477</v>
      </c>
      <c r="M34" s="295" t="s">
        <v>477</v>
      </c>
      <c r="N34" s="296" t="s">
        <v>477</v>
      </c>
    </row>
    <row r="35" spans="1:16" ht="27" customHeight="1" x14ac:dyDescent="0.15">
      <c r="A35" s="248"/>
      <c r="B35" s="244"/>
      <c r="C35" s="244"/>
      <c r="D35" s="244"/>
      <c r="E35" s="244"/>
      <c r="F35" s="244"/>
      <c r="G35" s="1153" t="s">
        <v>494</v>
      </c>
      <c r="H35" s="1154"/>
      <c r="I35" s="1154"/>
      <c r="J35" s="1155"/>
      <c r="K35" s="294">
        <v>88552</v>
      </c>
      <c r="L35" s="294">
        <v>3849</v>
      </c>
      <c r="M35" s="295">
        <v>9466</v>
      </c>
      <c r="N35" s="296">
        <v>-59.3</v>
      </c>
    </row>
    <row r="36" spans="1:16" ht="27" customHeight="1" x14ac:dyDescent="0.15">
      <c r="A36" s="248"/>
      <c r="B36" s="244"/>
      <c r="C36" s="244"/>
      <c r="D36" s="244"/>
      <c r="E36" s="244"/>
      <c r="F36" s="244"/>
      <c r="G36" s="1153" t="s">
        <v>495</v>
      </c>
      <c r="H36" s="1154"/>
      <c r="I36" s="1154"/>
      <c r="J36" s="1155"/>
      <c r="K36" s="294">
        <v>40565</v>
      </c>
      <c r="L36" s="294">
        <v>1763</v>
      </c>
      <c r="M36" s="295">
        <v>2568</v>
      </c>
      <c r="N36" s="296">
        <v>-31.3</v>
      </c>
    </row>
    <row r="37" spans="1:16" ht="13.5" customHeight="1" x14ac:dyDescent="0.15">
      <c r="A37" s="248"/>
      <c r="B37" s="244"/>
      <c r="C37" s="244"/>
      <c r="D37" s="244"/>
      <c r="E37" s="244"/>
      <c r="F37" s="244"/>
      <c r="G37" s="1153" t="s">
        <v>496</v>
      </c>
      <c r="H37" s="1154"/>
      <c r="I37" s="1154"/>
      <c r="J37" s="1155"/>
      <c r="K37" s="294" t="s">
        <v>477</v>
      </c>
      <c r="L37" s="294" t="s">
        <v>477</v>
      </c>
      <c r="M37" s="295">
        <v>1267</v>
      </c>
      <c r="N37" s="296" t="s">
        <v>477</v>
      </c>
    </row>
    <row r="38" spans="1:16" ht="27" customHeight="1" x14ac:dyDescent="0.15">
      <c r="A38" s="248"/>
      <c r="B38" s="244"/>
      <c r="C38" s="244"/>
      <c r="D38" s="244"/>
      <c r="E38" s="244"/>
      <c r="F38" s="244"/>
      <c r="G38" s="1156" t="s">
        <v>497</v>
      </c>
      <c r="H38" s="1157"/>
      <c r="I38" s="1157"/>
      <c r="J38" s="1158"/>
      <c r="K38" s="297" t="s">
        <v>477</v>
      </c>
      <c r="L38" s="297" t="s">
        <v>477</v>
      </c>
      <c r="M38" s="298">
        <v>1</v>
      </c>
      <c r="N38" s="299" t="s">
        <v>477</v>
      </c>
      <c r="O38" s="293"/>
    </row>
    <row r="39" spans="1:16" x14ac:dyDescent="0.15">
      <c r="A39" s="248"/>
      <c r="B39" s="244"/>
      <c r="C39" s="244"/>
      <c r="D39" s="244"/>
      <c r="E39" s="244"/>
      <c r="F39" s="244"/>
      <c r="G39" s="1156" t="s">
        <v>498</v>
      </c>
      <c r="H39" s="1157"/>
      <c r="I39" s="1157"/>
      <c r="J39" s="1158"/>
      <c r="K39" s="300">
        <v>-28089</v>
      </c>
      <c r="L39" s="300">
        <v>-1221</v>
      </c>
      <c r="M39" s="301">
        <v>-3176</v>
      </c>
      <c r="N39" s="302">
        <v>-61.6</v>
      </c>
      <c r="O39" s="293"/>
    </row>
    <row r="40" spans="1:16" ht="27" customHeight="1" x14ac:dyDescent="0.15">
      <c r="A40" s="248"/>
      <c r="B40" s="244"/>
      <c r="C40" s="244"/>
      <c r="D40" s="244"/>
      <c r="E40" s="244"/>
      <c r="F40" s="244"/>
      <c r="G40" s="1153" t="s">
        <v>499</v>
      </c>
      <c r="H40" s="1154"/>
      <c r="I40" s="1154"/>
      <c r="J40" s="1155"/>
      <c r="K40" s="300">
        <v>-481987</v>
      </c>
      <c r="L40" s="300">
        <v>-20952</v>
      </c>
      <c r="M40" s="301">
        <v>-27766</v>
      </c>
      <c r="N40" s="302">
        <v>-24.5</v>
      </c>
      <c r="O40" s="293"/>
    </row>
    <row r="41" spans="1:16" x14ac:dyDescent="0.15">
      <c r="A41" s="248"/>
      <c r="B41" s="244"/>
      <c r="C41" s="244"/>
      <c r="D41" s="244"/>
      <c r="E41" s="244"/>
      <c r="F41" s="244"/>
      <c r="G41" s="1159" t="s">
        <v>277</v>
      </c>
      <c r="H41" s="1160"/>
      <c r="I41" s="1160"/>
      <c r="J41" s="1161"/>
      <c r="K41" s="294">
        <v>182956</v>
      </c>
      <c r="L41" s="300">
        <v>7953</v>
      </c>
      <c r="M41" s="301">
        <v>11838</v>
      </c>
      <c r="N41" s="302">
        <v>-32.799999999999997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6" t="s">
        <v>468</v>
      </c>
      <c r="J49" s="1148" t="s">
        <v>503</v>
      </c>
      <c r="K49" s="1149"/>
      <c r="L49" s="1149"/>
      <c r="M49" s="1149"/>
      <c r="N49" s="1150"/>
    </row>
    <row r="50" spans="1:14" x14ac:dyDescent="0.15">
      <c r="A50" s="248"/>
      <c r="B50" s="244"/>
      <c r="C50" s="244"/>
      <c r="D50" s="244"/>
      <c r="E50" s="244"/>
      <c r="F50" s="244"/>
      <c r="G50" s="312"/>
      <c r="H50" s="313"/>
      <c r="I50" s="1147"/>
      <c r="J50" s="314" t="s">
        <v>504</v>
      </c>
      <c r="K50" s="315" t="s">
        <v>505</v>
      </c>
      <c r="L50" s="316" t="s">
        <v>506</v>
      </c>
      <c r="M50" s="317" t="s">
        <v>507</v>
      </c>
      <c r="N50" s="318" t="s">
        <v>508</v>
      </c>
    </row>
    <row r="51" spans="1:14" x14ac:dyDescent="0.15">
      <c r="A51" s="248"/>
      <c r="B51" s="244"/>
      <c r="C51" s="244"/>
      <c r="D51" s="244"/>
      <c r="E51" s="244"/>
      <c r="F51" s="244"/>
      <c r="G51" s="310" t="s">
        <v>509</v>
      </c>
      <c r="H51" s="311"/>
      <c r="I51" s="319">
        <v>1263061</v>
      </c>
      <c r="J51" s="320">
        <v>56987</v>
      </c>
      <c r="K51" s="321">
        <v>-58</v>
      </c>
      <c r="L51" s="322">
        <v>42839</v>
      </c>
      <c r="M51" s="323">
        <v>-13.3</v>
      </c>
      <c r="N51" s="324">
        <v>-44.7</v>
      </c>
    </row>
    <row r="52" spans="1:14" x14ac:dyDescent="0.15">
      <c r="A52" s="248"/>
      <c r="B52" s="244"/>
      <c r="C52" s="244"/>
      <c r="D52" s="244"/>
      <c r="E52" s="244"/>
      <c r="F52" s="244"/>
      <c r="G52" s="325"/>
      <c r="H52" s="326" t="s">
        <v>510</v>
      </c>
      <c r="I52" s="327">
        <v>262549</v>
      </c>
      <c r="J52" s="328">
        <v>11846</v>
      </c>
      <c r="K52" s="329">
        <v>-46.2</v>
      </c>
      <c r="L52" s="330">
        <v>22027</v>
      </c>
      <c r="M52" s="331">
        <v>-17.100000000000001</v>
      </c>
      <c r="N52" s="332">
        <v>-29.1</v>
      </c>
    </row>
    <row r="53" spans="1:14" x14ac:dyDescent="0.15">
      <c r="A53" s="248"/>
      <c r="B53" s="244"/>
      <c r="C53" s="244"/>
      <c r="D53" s="244"/>
      <c r="E53" s="244"/>
      <c r="F53" s="244"/>
      <c r="G53" s="310" t="s">
        <v>511</v>
      </c>
      <c r="H53" s="311"/>
      <c r="I53" s="319">
        <v>617512</v>
      </c>
      <c r="J53" s="320">
        <v>27536</v>
      </c>
      <c r="K53" s="321">
        <v>-51.7</v>
      </c>
      <c r="L53" s="322">
        <v>46819</v>
      </c>
      <c r="M53" s="323">
        <v>9.3000000000000007</v>
      </c>
      <c r="N53" s="324">
        <v>-61</v>
      </c>
    </row>
    <row r="54" spans="1:14" x14ac:dyDescent="0.15">
      <c r="A54" s="248"/>
      <c r="B54" s="244"/>
      <c r="C54" s="244"/>
      <c r="D54" s="244"/>
      <c r="E54" s="244"/>
      <c r="F54" s="244"/>
      <c r="G54" s="325"/>
      <c r="H54" s="326" t="s">
        <v>510</v>
      </c>
      <c r="I54" s="327">
        <v>343101</v>
      </c>
      <c r="J54" s="328">
        <v>15299</v>
      </c>
      <c r="K54" s="329">
        <v>29.1</v>
      </c>
      <c r="L54" s="330">
        <v>24121</v>
      </c>
      <c r="M54" s="331">
        <v>9.5</v>
      </c>
      <c r="N54" s="332">
        <v>19.600000000000001</v>
      </c>
    </row>
    <row r="55" spans="1:14" x14ac:dyDescent="0.15">
      <c r="A55" s="248"/>
      <c r="B55" s="244"/>
      <c r="C55" s="244"/>
      <c r="D55" s="244"/>
      <c r="E55" s="244"/>
      <c r="F55" s="244"/>
      <c r="G55" s="310" t="s">
        <v>512</v>
      </c>
      <c r="H55" s="311"/>
      <c r="I55" s="319">
        <v>718708</v>
      </c>
      <c r="J55" s="320">
        <v>31769</v>
      </c>
      <c r="K55" s="321">
        <v>15.4</v>
      </c>
      <c r="L55" s="322">
        <v>53270</v>
      </c>
      <c r="M55" s="323">
        <v>13.8</v>
      </c>
      <c r="N55" s="324">
        <v>1.6</v>
      </c>
    </row>
    <row r="56" spans="1:14" x14ac:dyDescent="0.15">
      <c r="A56" s="248"/>
      <c r="B56" s="244"/>
      <c r="C56" s="244"/>
      <c r="D56" s="244"/>
      <c r="E56" s="244"/>
      <c r="F56" s="244"/>
      <c r="G56" s="325"/>
      <c r="H56" s="326" t="s">
        <v>510</v>
      </c>
      <c r="I56" s="327">
        <v>490040</v>
      </c>
      <c r="J56" s="328">
        <v>21661</v>
      </c>
      <c r="K56" s="329">
        <v>41.6</v>
      </c>
      <c r="L56" s="330">
        <v>24316</v>
      </c>
      <c r="M56" s="331">
        <v>0.8</v>
      </c>
      <c r="N56" s="332">
        <v>40.799999999999997</v>
      </c>
    </row>
    <row r="57" spans="1:14" x14ac:dyDescent="0.15">
      <c r="A57" s="248"/>
      <c r="B57" s="244"/>
      <c r="C57" s="244"/>
      <c r="D57" s="244"/>
      <c r="E57" s="244"/>
      <c r="F57" s="244"/>
      <c r="G57" s="310" t="s">
        <v>513</v>
      </c>
      <c r="H57" s="311"/>
      <c r="I57" s="319">
        <v>563200</v>
      </c>
      <c r="J57" s="320">
        <v>24671</v>
      </c>
      <c r="K57" s="321">
        <v>-22.3</v>
      </c>
      <c r="L57" s="322">
        <v>53292</v>
      </c>
      <c r="M57" s="323">
        <v>0</v>
      </c>
      <c r="N57" s="324">
        <v>-22.3</v>
      </c>
    </row>
    <row r="58" spans="1:14" x14ac:dyDescent="0.15">
      <c r="A58" s="248"/>
      <c r="B58" s="244"/>
      <c r="C58" s="244"/>
      <c r="D58" s="244"/>
      <c r="E58" s="244"/>
      <c r="F58" s="244"/>
      <c r="G58" s="325"/>
      <c r="H58" s="326" t="s">
        <v>510</v>
      </c>
      <c r="I58" s="327">
        <v>221058</v>
      </c>
      <c r="J58" s="328">
        <v>9684</v>
      </c>
      <c r="K58" s="329">
        <v>-55.3</v>
      </c>
      <c r="L58" s="330">
        <v>28900</v>
      </c>
      <c r="M58" s="331">
        <v>18.899999999999999</v>
      </c>
      <c r="N58" s="332">
        <v>-74.2</v>
      </c>
    </row>
    <row r="59" spans="1:14" x14ac:dyDescent="0.15">
      <c r="A59" s="248"/>
      <c r="B59" s="244"/>
      <c r="C59" s="244"/>
      <c r="D59" s="244"/>
      <c r="E59" s="244"/>
      <c r="F59" s="244"/>
      <c r="G59" s="310" t="s">
        <v>514</v>
      </c>
      <c r="H59" s="311"/>
      <c r="I59" s="319">
        <v>534682</v>
      </c>
      <c r="J59" s="320">
        <v>23243</v>
      </c>
      <c r="K59" s="321">
        <v>-5.8</v>
      </c>
      <c r="L59" s="322">
        <v>49919</v>
      </c>
      <c r="M59" s="323">
        <v>-6.3</v>
      </c>
      <c r="N59" s="324">
        <v>0.5</v>
      </c>
    </row>
    <row r="60" spans="1:14" x14ac:dyDescent="0.15">
      <c r="A60" s="248"/>
      <c r="B60" s="244"/>
      <c r="C60" s="244"/>
      <c r="D60" s="244"/>
      <c r="E60" s="244"/>
      <c r="F60" s="244"/>
      <c r="G60" s="325"/>
      <c r="H60" s="326" t="s">
        <v>510</v>
      </c>
      <c r="I60" s="333">
        <v>143582</v>
      </c>
      <c r="J60" s="328">
        <v>6242</v>
      </c>
      <c r="K60" s="329">
        <v>-35.5</v>
      </c>
      <c r="L60" s="330">
        <v>26398</v>
      </c>
      <c r="M60" s="331">
        <v>-8.6999999999999993</v>
      </c>
      <c r="N60" s="332">
        <v>-26.8</v>
      </c>
    </row>
    <row r="61" spans="1:14" x14ac:dyDescent="0.15">
      <c r="A61" s="248"/>
      <c r="B61" s="244"/>
      <c r="C61" s="244"/>
      <c r="D61" s="244"/>
      <c r="E61" s="244"/>
      <c r="F61" s="244"/>
      <c r="G61" s="310" t="s">
        <v>515</v>
      </c>
      <c r="H61" s="334"/>
      <c r="I61" s="335">
        <v>739433</v>
      </c>
      <c r="J61" s="336">
        <v>32841</v>
      </c>
      <c r="K61" s="337">
        <v>-24.5</v>
      </c>
      <c r="L61" s="338">
        <v>49228</v>
      </c>
      <c r="M61" s="339">
        <v>0.7</v>
      </c>
      <c r="N61" s="324">
        <v>-25.2</v>
      </c>
    </row>
    <row r="62" spans="1:14" x14ac:dyDescent="0.15">
      <c r="A62" s="248"/>
      <c r="B62" s="244"/>
      <c r="C62" s="244"/>
      <c r="D62" s="244"/>
      <c r="E62" s="244"/>
      <c r="F62" s="244"/>
      <c r="G62" s="325"/>
      <c r="H62" s="326" t="s">
        <v>510</v>
      </c>
      <c r="I62" s="327">
        <v>292066</v>
      </c>
      <c r="J62" s="328">
        <v>12946</v>
      </c>
      <c r="K62" s="329">
        <v>-13.3</v>
      </c>
      <c r="L62" s="330">
        <v>25152</v>
      </c>
      <c r="M62" s="331">
        <v>0.7</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1" t="s">
        <v>3</v>
      </c>
      <c r="D47" s="1171"/>
      <c r="E47" s="1172"/>
      <c r="F47" s="11">
        <v>32.340000000000003</v>
      </c>
      <c r="G47" s="12">
        <v>37.65</v>
      </c>
      <c r="H47" s="12">
        <v>47.08</v>
      </c>
      <c r="I47" s="12">
        <v>51.02</v>
      </c>
      <c r="J47" s="13">
        <v>56.6</v>
      </c>
    </row>
    <row r="48" spans="2:10" ht="57.75" customHeight="1" x14ac:dyDescent="0.15">
      <c r="B48" s="14"/>
      <c r="C48" s="1173" t="s">
        <v>4</v>
      </c>
      <c r="D48" s="1173"/>
      <c r="E48" s="1174"/>
      <c r="F48" s="15">
        <v>6.15</v>
      </c>
      <c r="G48" s="16">
        <v>10.18</v>
      </c>
      <c r="H48" s="16">
        <v>11.04</v>
      </c>
      <c r="I48" s="16">
        <v>5.66</v>
      </c>
      <c r="J48" s="17">
        <v>10.93</v>
      </c>
    </row>
    <row r="49" spans="2:10" ht="57.75" customHeight="1" thickBot="1" x14ac:dyDescent="0.2">
      <c r="B49" s="18"/>
      <c r="C49" s="1175" t="s">
        <v>5</v>
      </c>
      <c r="D49" s="1175"/>
      <c r="E49" s="1176"/>
      <c r="F49" s="19" t="s">
        <v>522</v>
      </c>
      <c r="G49" s="20">
        <v>9.27</v>
      </c>
      <c r="H49" s="20">
        <v>11.77</v>
      </c>
      <c r="I49" s="20" t="s">
        <v>523</v>
      </c>
      <c r="J49" s="21">
        <v>12.29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2017-04-12T05:12:49Z</cp:lastPrinted>
  <dcterms:created xsi:type="dcterms:W3CDTF">2017-02-15T21:57:24Z</dcterms:created>
  <dcterms:modified xsi:type="dcterms:W3CDTF">2017-05-08T14:02:19Z</dcterms:modified>
  <cp:category/>
</cp:coreProperties>
</file>